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<sst xmlns="http://schemas.openxmlformats.org/spreadsheetml/2006/main" count="171" uniqueCount="150">
  <si>
    <t>建设项目环评审批基础信息表</t>
  </si>
  <si>
    <t>建设单位（盖章）：</t>
  </si>
  <si>
    <t>广东新功药业有限公司</t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</si>
  <si>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填表人（签字）：</t>
    </r>
  </si>
  <si>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建设单位联系人（签字）：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</si>
  <si>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</si>
  <si>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</si>
  <si>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广东新功药业有限公司建设项目</t>
  </si>
  <si>
    <t>建设内容、规模</t>
  </si>
  <si>
    <r>
      <rPr>
        <sz val="9"/>
        <color theme="0" tint="-0.499984740745262"/>
        <rFont val="Times New Roman"/>
        <charset val="134"/>
      </rPr>
      <t xml:space="preserve"> </t>
    </r>
    <r>
      <rPr>
        <sz val="9"/>
        <color theme="0" tint="-0.499984740745262"/>
        <rFont val="宋体"/>
        <charset val="134"/>
      </rPr>
      <t>建设内容：</t>
    </r>
    <r>
      <rPr>
        <u/>
        <sz val="9"/>
        <color theme="0" tint="-0.499984740745262"/>
        <rFont val="宋体"/>
        <charset val="134"/>
      </rPr>
      <t>占地面积</t>
    </r>
    <r>
      <rPr>
        <u/>
        <sz val="9"/>
        <color theme="0" tint="-0.499984740745262"/>
        <rFont val="Times New Roman"/>
        <charset val="134"/>
      </rPr>
      <t>69333m</t>
    </r>
    <r>
      <rPr>
        <u/>
        <vertAlign val="superscript"/>
        <sz val="9"/>
        <color theme="0" tint="-0.5"/>
        <rFont val="Times New Roman"/>
        <charset val="134"/>
      </rPr>
      <t>2</t>
    </r>
    <r>
      <rPr>
        <u/>
        <sz val="9"/>
        <color theme="0" tint="-0.499984740745262"/>
        <rFont val="宋体"/>
        <charset val="134"/>
      </rPr>
      <t>，总建筑面积</t>
    </r>
    <r>
      <rPr>
        <u/>
        <sz val="9"/>
        <color theme="0" tint="-0.499984740745262"/>
        <rFont val="Times New Roman"/>
        <charset val="134"/>
      </rPr>
      <t>15415.8m</t>
    </r>
    <r>
      <rPr>
        <u/>
        <vertAlign val="superscript"/>
        <sz val="9"/>
        <color theme="0" tint="-0.5"/>
        <rFont val="Times New Roman"/>
        <charset val="134"/>
      </rPr>
      <t>2</t>
    </r>
    <r>
      <rPr>
        <u/>
        <sz val="9"/>
        <color theme="0" tint="-0.499984740745262"/>
        <rFont val="宋体"/>
        <charset val="134"/>
      </rPr>
      <t>，年产片剂</t>
    </r>
    <r>
      <rPr>
        <u/>
        <sz val="9"/>
        <color theme="0" tint="-0.499984740745262"/>
        <rFont val="Times New Roman"/>
        <charset val="134"/>
      </rPr>
      <t>3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年，胶囊剂</t>
    </r>
    <r>
      <rPr>
        <u/>
        <sz val="9"/>
        <color theme="0" tint="-0.499984740745262"/>
        <rFont val="Times New Roman"/>
        <charset val="134"/>
      </rPr>
      <t>0.72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年，颗粒剂</t>
    </r>
    <r>
      <rPr>
        <u/>
        <sz val="9"/>
        <color theme="0" tint="-0.499984740745262"/>
        <rFont val="Times New Roman"/>
        <charset val="134"/>
      </rPr>
      <t>2.4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年，丸剂</t>
    </r>
    <r>
      <rPr>
        <u/>
        <sz val="9"/>
        <color theme="0" tint="-0.499984740745262"/>
        <rFont val="Times New Roman"/>
        <charset val="134"/>
      </rPr>
      <t>3.24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年，散剂</t>
    </r>
    <r>
      <rPr>
        <u/>
        <sz val="9"/>
        <color theme="0" tint="-0.499984740745262"/>
        <rFont val="Times New Roman"/>
        <charset val="134"/>
      </rPr>
      <t>1.152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年，合剂</t>
    </r>
    <r>
      <rPr>
        <u/>
        <sz val="9"/>
        <color theme="0" tint="-0.499984740745262"/>
        <rFont val="Times New Roman"/>
        <charset val="134"/>
      </rPr>
      <t>3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年，糖浆剂</t>
    </r>
    <r>
      <rPr>
        <u/>
        <sz val="9"/>
        <color theme="0" tint="-0.499984740745262"/>
        <rFont val="Times New Roman"/>
        <charset val="134"/>
      </rPr>
      <t>6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年，煎膏剂</t>
    </r>
    <r>
      <rPr>
        <u/>
        <sz val="9"/>
        <color theme="0" tint="-0.499984740745262"/>
        <rFont val="Times New Roman"/>
        <charset val="134"/>
      </rPr>
      <t>14.4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年，软膏剂</t>
    </r>
    <r>
      <rPr>
        <u/>
        <sz val="9"/>
        <color theme="0" tint="-0.499984740745262"/>
        <rFont val="Times New Roman"/>
        <charset val="134"/>
      </rPr>
      <t>10.8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年，酒剂</t>
    </r>
    <r>
      <rPr>
        <u/>
        <sz val="9"/>
        <color theme="0" tint="-0.499984740745262"/>
        <rFont val="Times New Roman"/>
        <charset val="134"/>
      </rPr>
      <t>9</t>
    </r>
    <r>
      <rPr>
        <u/>
        <sz val="9"/>
        <color theme="0" tint="-0.499984740745262"/>
        <rFont val="宋体"/>
        <charset val="134"/>
      </rPr>
      <t>吨</t>
    </r>
    <r>
      <rPr>
        <u/>
        <sz val="9"/>
        <color theme="0" tint="-0.499984740745262"/>
        <rFont val="Times New Roman"/>
        <charset val="134"/>
      </rPr>
      <t>/</t>
    </r>
    <r>
      <rPr>
        <u/>
        <sz val="9"/>
        <color theme="0" tint="-0.499984740745262"/>
        <rFont val="宋体"/>
        <charset val="134"/>
      </rPr>
      <t>年。</t>
    </r>
    <r>
      <rPr>
        <sz val="9"/>
        <color theme="1"/>
        <rFont val="Times New Roman"/>
        <charset val="134"/>
      </rPr>
      <t xml:space="preserve">
 </t>
    </r>
    <r>
      <rPr>
        <sz val="9"/>
        <color theme="1"/>
        <rFont val="宋体"/>
        <charset val="134"/>
      </rPr>
      <t>建设规模：</t>
    </r>
    <r>
      <rPr>
        <u/>
        <sz val="9"/>
        <color theme="1"/>
        <rFont val="宋体"/>
        <charset val="134"/>
      </rPr>
      <t>片剂</t>
    </r>
    <r>
      <rPr>
        <u/>
        <sz val="9"/>
        <color theme="1"/>
        <rFont val="Times New Roman"/>
        <charset val="134"/>
      </rPr>
      <t>3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年，胶囊剂</t>
    </r>
    <r>
      <rPr>
        <u/>
        <sz val="9"/>
        <color theme="1"/>
        <rFont val="Times New Roman"/>
        <charset val="134"/>
      </rPr>
      <t>0.72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年，颗粒剂</t>
    </r>
    <r>
      <rPr>
        <u/>
        <sz val="9"/>
        <color theme="1"/>
        <rFont val="Times New Roman"/>
        <charset val="134"/>
      </rPr>
      <t>2.4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年，丸剂</t>
    </r>
    <r>
      <rPr>
        <u/>
        <sz val="9"/>
        <color theme="1"/>
        <rFont val="Times New Roman"/>
        <charset val="134"/>
      </rPr>
      <t>3.24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年，散剂</t>
    </r>
    <r>
      <rPr>
        <u/>
        <sz val="9"/>
        <color theme="1"/>
        <rFont val="Times New Roman"/>
        <charset val="134"/>
      </rPr>
      <t>1.152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年，合剂</t>
    </r>
    <r>
      <rPr>
        <u/>
        <sz val="9"/>
        <color theme="1"/>
        <rFont val="Times New Roman"/>
        <charset val="134"/>
      </rPr>
      <t>3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年，糖浆剂</t>
    </r>
    <r>
      <rPr>
        <u/>
        <sz val="9"/>
        <color theme="1"/>
        <rFont val="Times New Roman"/>
        <charset val="134"/>
      </rPr>
      <t>6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年，煎膏剂</t>
    </r>
    <r>
      <rPr>
        <u/>
        <sz val="9"/>
        <color theme="1"/>
        <rFont val="Times New Roman"/>
        <charset val="134"/>
      </rPr>
      <t>14.4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年，软膏剂</t>
    </r>
    <r>
      <rPr>
        <u/>
        <sz val="9"/>
        <color theme="1"/>
        <rFont val="Times New Roman"/>
        <charset val="134"/>
      </rPr>
      <t>10.8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年，酒剂</t>
    </r>
    <r>
      <rPr>
        <u/>
        <sz val="9"/>
        <color theme="1"/>
        <rFont val="Times New Roman"/>
        <charset val="134"/>
      </rPr>
      <t>9</t>
    </r>
    <r>
      <rPr>
        <u/>
        <sz val="9"/>
        <color theme="1"/>
        <rFont val="宋体"/>
        <charset val="134"/>
      </rPr>
      <t>吨</t>
    </r>
    <r>
      <rPr>
        <u/>
        <sz val="9"/>
        <color theme="1"/>
        <rFont val="Times New Roman"/>
        <charset val="134"/>
      </rPr>
      <t>/</t>
    </r>
    <r>
      <rPr>
        <u/>
        <sz val="9"/>
        <color theme="1"/>
        <rFont val="宋体"/>
        <charset val="134"/>
      </rPr>
      <t>年。</t>
    </r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</si>
  <si>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</si>
  <si>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2020-445122-27-03-013335</t>
  </si>
  <si>
    <r>
      <rPr>
        <b/>
        <sz val="9"/>
        <color rgb="FF000000"/>
        <rFont val="宋体"/>
        <charset val="134"/>
      </rPr>
      <t>建设地点</t>
    </r>
  </si>
  <si>
    <t>饶平县城北工业园区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</si>
  <si>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</si>
  <si>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</si>
  <si>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t>环境影响评价行业类别</t>
  </si>
  <si>
    <t>十六、医药制造业——42、中成药制造、中药饮片加工——其他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</si>
  <si>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</si>
  <si>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</si>
  <si>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</si>
  <si>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</si>
  <si>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r>
      <rPr>
        <sz val="9"/>
        <rFont val="Times New Roman"/>
        <charset val="134"/>
      </rPr>
      <t>C274</t>
    </r>
    <r>
      <rPr>
        <sz val="9"/>
        <rFont val="宋体"/>
        <charset val="134"/>
      </rPr>
      <t>中成药生产</t>
    </r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</si>
  <si>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</si>
  <si>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</si>
  <si>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</si>
  <si>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</si>
  <si>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</si>
  <si>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</si>
  <si>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t>无</t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</si>
  <si>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</si>
  <si>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</si>
  <si>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</si>
  <si>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</si>
  <si>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</si>
  <si>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</si>
  <si>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</si>
  <si>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</si>
  <si>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</si>
  <si>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</si>
  <si>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</si>
  <si>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</si>
  <si>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</si>
  <si>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</si>
  <si>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</si>
  <si>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t>环保投资比例</t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</si>
  <si>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</si>
  <si>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</si>
  <si>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r>
      <rPr>
        <b/>
        <sz val="9"/>
        <color rgb="FF000000"/>
        <rFont val="宋体"/>
        <charset val="134"/>
      </rPr>
      <t>法人代表</t>
    </r>
  </si>
  <si>
    <t>余生</t>
  </si>
  <si>
    <r>
      <rPr>
        <b/>
        <sz val="11"/>
        <rFont val="宋体"/>
        <charset val="134"/>
      </rPr>
      <t>评价
单位</t>
    </r>
  </si>
  <si>
    <t>广东森海环保顾问股份有限公司</t>
  </si>
  <si>
    <r>
      <rPr>
        <b/>
        <sz val="9"/>
        <color rgb="FF000000"/>
        <rFont val="宋体"/>
        <charset val="134"/>
      </rPr>
      <t>证书编号</t>
    </r>
  </si>
  <si>
    <r>
      <rPr>
        <sz val="9"/>
        <rFont val="宋体"/>
        <charset val="134"/>
      </rPr>
      <t>国环评证乙字第</t>
    </r>
    <r>
      <rPr>
        <sz val="9"/>
        <rFont val="Times New Roman"/>
        <charset val="134"/>
      </rPr>
      <t>2869</t>
    </r>
    <r>
      <rPr>
        <sz val="9"/>
        <rFont val="宋体"/>
        <charset val="134"/>
      </rPr>
      <t>号</t>
    </r>
  </si>
  <si>
    <r>
      <rPr>
        <b/>
        <sz val="9"/>
        <color rgb="FF000000"/>
        <rFont val="宋体"/>
        <charset val="134"/>
      </rPr>
      <t>统一社会信用代码
（组织机构代码）</t>
    </r>
  </si>
  <si>
    <t>91445122749188586Y</t>
  </si>
  <si>
    <r>
      <rPr>
        <b/>
        <sz val="9"/>
        <color rgb="FF000000"/>
        <rFont val="宋体"/>
        <charset val="134"/>
      </rPr>
      <t>技术负责人</t>
    </r>
  </si>
  <si>
    <t>张生</t>
  </si>
  <si>
    <r>
      <rPr>
        <b/>
        <sz val="9"/>
        <color rgb="FF000000"/>
        <rFont val="宋体"/>
        <charset val="134"/>
      </rPr>
      <t>环评文件项目负责人</t>
    </r>
  </si>
  <si>
    <t>王金泉</t>
  </si>
  <si>
    <r>
      <rPr>
        <b/>
        <sz val="9"/>
        <color rgb="FF000000"/>
        <rFont val="宋体"/>
        <charset val="134"/>
      </rPr>
      <t>联系电话</t>
    </r>
  </si>
  <si>
    <t>020-87638138</t>
  </si>
  <si>
    <r>
      <rPr>
        <b/>
        <sz val="9"/>
        <color rgb="FF000000"/>
        <rFont val="宋体"/>
        <charset val="134"/>
      </rPr>
      <t>通讯地址</t>
    </r>
  </si>
  <si>
    <t>138****7600</t>
  </si>
  <si>
    <t>广州市天河区粤垦路67号力达广场A2栋1803室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</si>
  <si>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</si>
  <si>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</si>
  <si>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</si>
  <si>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</si>
  <si>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</si>
  <si>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</si>
  <si>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</si>
  <si>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</si>
  <si>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</si>
  <si>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</si>
  <si>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</si>
  <si>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</si>
  <si>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  <r>
      <rPr>
        <b/>
        <vertAlign val="superscript"/>
        <sz val="9"/>
        <color rgb="FF000000"/>
        <rFont val="Times New Roman"/>
        <charset val="134"/>
      </rPr>
      <t>5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</si>
  <si>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</si>
  <si>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</si>
  <si>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</si>
  <si>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</si>
  <si>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</si>
  <si>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</si>
  <si>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</si>
  <si>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</si>
  <si>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</si>
  <si>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</si>
  <si>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t xml:space="preserve">      </t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</si>
  <si>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</si>
  <si>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</si>
  <si>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</si>
  <si>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</si>
  <si>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</si>
  <si>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</si>
  <si>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</si>
  <si>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</si>
  <si>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</si>
  <si>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</si>
  <si>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</si>
  <si>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</si>
  <si>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</si>
  <si>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</si>
  <si>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</si>
  <si>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</si>
  <si>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</si>
  <si>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</si>
  <si>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</si>
  <si>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</si>
  <si>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</si>
  <si>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</si>
  <si>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</si>
  <si>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4754-2017)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</si>
  <si>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</si>
  <si>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</si>
  <si>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、⑦＝③－④－⑤；⑥＝②－④＋③，当②</t>
    </r>
    <r>
      <rPr>
        <sz val="8"/>
        <rFont val="Times New Roman"/>
        <charset val="134"/>
      </rPr>
      <t xml:space="preserve">= </t>
    </r>
    <r>
      <rPr>
        <b/>
        <sz val="8"/>
        <rFont val="Times New Roman"/>
        <charset val="134"/>
      </rPr>
      <t>0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</si>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</sst>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  <numFmt numFmtId="177" formatCode="0.00_ "/>
    <numFmt numFmtId="178" formatCode="0.0_ "/>
    <numFmt numFmtId="179" formatCode="yyyy&quot;年&quot;m&quot;月&quot;;@"/>
    <numFmt numFmtId="180" formatCode="0.000_ "/>
  </numFmts>
  <fonts count="49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rgb="FF000000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b/>
      <sz val="1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FF0000"/>
      <name val="Times New Roman"/>
      <charset val="134"/>
    </font>
    <font>
      <sz val="8"/>
      <name val="Times New Roman"/>
      <charset val="134"/>
    </font>
    <font>
      <sz val="11"/>
      <name val="Times New Roman"/>
      <charset val="134"/>
    </font>
    <font>
      <sz val="9"/>
      <color theme="0" tint="-0.499984740745262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9"/>
      <color theme="0" tint="-0.499984740745262"/>
      <name val="宋体"/>
      <charset val="134"/>
    </font>
    <font>
      <u/>
      <sz val="9"/>
      <color theme="0" tint="-0.499984740745262"/>
      <name val="宋体"/>
      <charset val="134"/>
    </font>
    <font>
      <u/>
      <sz val="9"/>
      <color theme="0" tint="-0.499984740745262"/>
      <name val="Times New Roman"/>
      <charset val="134"/>
    </font>
    <font>
      <u/>
      <vertAlign val="superscript"/>
      <sz val="9"/>
      <color theme="0" tint="-0.5"/>
      <name val="Times New Roman"/>
      <charset val="134"/>
    </font>
    <font>
      <u/>
      <sz val="9"/>
      <color theme="1"/>
      <name val="宋体"/>
      <charset val="134"/>
    </font>
    <font>
      <u/>
      <sz val="9"/>
      <color theme="1"/>
      <name val="Times New Roman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7" borderId="1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3" borderId="23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32" fillId="12" borderId="18" applyNumberFormat="0" applyAlignment="0" applyProtection="0">
      <alignment vertical="center"/>
    </xf>
    <xf numFmtId="0" fontId="37" fillId="32" borderId="22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8" fontId="1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7" fontId="12" fillId="0" borderId="1" xfId="0" applyNumberFormat="1" applyFont="1" applyBorder="1" applyAlignment="1" applyProtection="1">
      <alignment horizontal="center" vertical="center"/>
      <protection locked="0"/>
    </xf>
    <xf numFmtId="177" fontId="12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Protection="1">
      <alignment vertical="center"/>
      <protection locked="0"/>
    </xf>
    <xf numFmtId="49" fontId="10" fillId="0" borderId="1" xfId="0" applyNumberFormat="1" applyFont="1" applyBorder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180" fontId="13" fillId="0" borderId="1" xfId="0" applyNumberFormat="1" applyFont="1" applyBorder="1" applyAlignment="1" applyProtection="1">
      <alignment vertical="center" wrapText="1"/>
      <protection locked="0"/>
    </xf>
    <xf numFmtId="180" fontId="12" fillId="0" borderId="1" xfId="0" applyNumberFormat="1" applyFont="1" applyBorder="1" applyAlignment="1" applyProtection="1">
      <alignment vertical="center"/>
      <protection locked="0"/>
    </xf>
    <xf numFmtId="180" fontId="14" fillId="0" borderId="1" xfId="0" applyNumberFormat="1" applyFont="1" applyBorder="1" applyAlignment="1" applyProtection="1">
      <alignment vertical="center"/>
      <protection locked="0"/>
    </xf>
    <xf numFmtId="180" fontId="14" fillId="0" borderId="9" xfId="0" applyNumberFormat="1" applyFont="1" applyBorder="1" applyAlignment="1" applyProtection="1">
      <alignment vertical="center"/>
      <protection locked="0"/>
    </xf>
    <xf numFmtId="180" fontId="12" fillId="0" borderId="8" xfId="0" applyNumberFormat="1" applyFont="1" applyBorder="1" applyAlignment="1" applyProtection="1">
      <alignment vertical="center"/>
      <protection locked="0"/>
    </xf>
    <xf numFmtId="180" fontId="14" fillId="0" borderId="8" xfId="0" applyNumberFormat="1" applyFont="1" applyBorder="1" applyAlignment="1" applyProtection="1">
      <alignment vertical="center"/>
      <protection locked="0"/>
    </xf>
    <xf numFmtId="180" fontId="15" fillId="0" borderId="8" xfId="0" applyNumberFormat="1" applyFont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11" fillId="0" borderId="0" xfId="0" applyNumberFormat="1" applyFont="1" applyProtection="1">
      <alignment vertical="center"/>
      <protection locked="0"/>
    </xf>
    <xf numFmtId="177" fontId="11" fillId="0" borderId="4" xfId="0" applyNumberFormat="1" applyFont="1" applyBorder="1" applyAlignment="1" applyProtection="1">
      <alignment horizontal="center" vertical="center"/>
      <protection locked="0"/>
    </xf>
    <xf numFmtId="177" fontId="11" fillId="0" borderId="6" xfId="0" applyNumberFormat="1" applyFont="1" applyBorder="1" applyAlignment="1" applyProtection="1">
      <alignment horizontal="center" vertical="center"/>
      <protection locked="0"/>
    </xf>
    <xf numFmtId="10" fontId="12" fillId="0" borderId="1" xfId="0" applyNumberFormat="1" applyFont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180" fontId="14" fillId="0" borderId="1" xfId="0" applyNumberFormat="1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177" fontId="10" fillId="0" borderId="1" xfId="0" applyNumberFormat="1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666750</xdr:colOff>
          <xdr:row>21</xdr:row>
          <xdr:rowOff>38100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477000"/>
              <a:ext cx="6667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06075" y="6096000"/>
              <a:ext cx="7905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506075" y="6677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80147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268200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734925" y="837247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506075" y="6296025"/>
              <a:ext cx="8572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80147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268200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734925" y="855345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>
          <xdr:nvSpPr>
            <xdr:cNvPr id="1079" name="Check Box 19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>
          <xdr:nvSpPr>
            <xdr:cNvPr id="1080" name="Check Box 20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80147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>
          <xdr:nvSpPr>
            <xdr:cNvPr id="1081" name="Check Box 21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268200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>
          <xdr:nvSpPr>
            <xdr:cNvPr id="1082" name="Check Box 22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734925" y="8734425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>
          <xdr:nvSpPr>
            <xdr:cNvPr id="1083" name="Check Box 1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>
          <xdr:nvSpPr>
            <xdr:cNvPr id="1084" name="Check Box 2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80147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>
          <xdr:nvSpPr>
            <xdr:cNvPr id="1085" name="Check Box 2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268200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>
          <xdr:nvSpPr>
            <xdr:cNvPr id="1086" name="Check Box 2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734925" y="8915400"/>
              <a:ext cx="7334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tabSelected="1" workbookViewId="0">
      <selection activeCell="G17" sqref="G17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7"/>
      <c r="C2" s="7"/>
      <c r="D2" s="8" t="s">
        <v>2</v>
      </c>
      <c r="E2" s="9"/>
      <c r="F2" s="9"/>
      <c r="G2" s="9"/>
      <c r="H2" s="10" t="s">
        <v>3</v>
      </c>
      <c r="I2" s="59"/>
      <c r="J2" s="59"/>
      <c r="K2" s="7" t="s">
        <v>4</v>
      </c>
      <c r="L2" s="7"/>
      <c r="M2" s="59"/>
      <c r="N2" s="59"/>
    </row>
    <row r="3" s="4" customFormat="1" ht="24.75" customHeight="1" spans="1:14">
      <c r="A3" s="11" t="s">
        <v>5</v>
      </c>
      <c r="B3" s="12" t="s">
        <v>6</v>
      </c>
      <c r="C3" s="12"/>
      <c r="D3" s="13" t="s">
        <v>7</v>
      </c>
      <c r="E3" s="14"/>
      <c r="F3" s="14"/>
      <c r="G3" s="14"/>
      <c r="H3" s="15" t="s">
        <v>8</v>
      </c>
      <c r="I3" s="60"/>
      <c r="J3" s="61" t="s">
        <v>9</v>
      </c>
      <c r="K3" s="61"/>
      <c r="L3" s="61"/>
      <c r="M3" s="61"/>
      <c r="N3" s="61"/>
    </row>
    <row r="4" s="4" customFormat="1" ht="24.75" customHeight="1" spans="1:14">
      <c r="A4" s="16"/>
      <c r="B4" s="12" t="s">
        <v>10</v>
      </c>
      <c r="C4" s="12"/>
      <c r="D4" s="17" t="s">
        <v>11</v>
      </c>
      <c r="E4" s="17"/>
      <c r="F4" s="17"/>
      <c r="G4" s="17"/>
      <c r="H4" s="18"/>
      <c r="I4" s="62"/>
      <c r="J4" s="61"/>
      <c r="K4" s="61"/>
      <c r="L4" s="61"/>
      <c r="M4" s="61"/>
      <c r="N4" s="61"/>
    </row>
    <row r="5" s="4" customFormat="1" ht="24.75" customHeight="1" spans="1:14">
      <c r="A5" s="16"/>
      <c r="B5" s="12" t="s">
        <v>12</v>
      </c>
      <c r="C5" s="12"/>
      <c r="D5" s="19" t="s">
        <v>13</v>
      </c>
      <c r="E5" s="20"/>
      <c r="F5" s="20"/>
      <c r="G5" s="21"/>
      <c r="H5" s="22"/>
      <c r="I5" s="63"/>
      <c r="J5" s="61"/>
      <c r="K5" s="61"/>
      <c r="L5" s="61"/>
      <c r="M5" s="61"/>
      <c r="N5" s="61"/>
    </row>
    <row r="6" s="4" customFormat="1" ht="24.75" customHeight="1" spans="1:14">
      <c r="A6" s="16"/>
      <c r="B6" s="23" t="s">
        <v>14</v>
      </c>
      <c r="C6" s="12"/>
      <c r="D6" s="24">
        <v>8</v>
      </c>
      <c r="E6" s="24"/>
      <c r="F6" s="24"/>
      <c r="G6" s="24"/>
      <c r="H6" s="12" t="s">
        <v>15</v>
      </c>
      <c r="I6" s="64"/>
      <c r="J6" s="65">
        <v>43831</v>
      </c>
      <c r="K6" s="65"/>
      <c r="L6" s="65"/>
      <c r="M6" s="65"/>
      <c r="N6" s="65"/>
    </row>
    <row r="7" s="4" customFormat="1" ht="24.75" customHeight="1" spans="1:14">
      <c r="A7" s="16"/>
      <c r="B7" s="23" t="s">
        <v>16</v>
      </c>
      <c r="C7" s="12"/>
      <c r="D7" s="25" t="s">
        <v>17</v>
      </c>
      <c r="E7" s="26"/>
      <c r="F7" s="26"/>
      <c r="G7" s="26"/>
      <c r="H7" s="12" t="s">
        <v>18</v>
      </c>
      <c r="I7" s="64"/>
      <c r="J7" s="65">
        <v>44044</v>
      </c>
      <c r="K7" s="65"/>
      <c r="L7" s="65"/>
      <c r="M7" s="65"/>
      <c r="N7" s="65"/>
    </row>
    <row r="8" s="4" customFormat="1" ht="24.75" customHeight="1" spans="1:14">
      <c r="A8" s="16"/>
      <c r="B8" s="12" t="s">
        <v>19</v>
      </c>
      <c r="C8" s="12"/>
      <c r="D8" s="27" t="s">
        <v>20</v>
      </c>
      <c r="E8" s="28"/>
      <c r="F8" s="28"/>
      <c r="G8" s="29"/>
      <c r="H8" s="12" t="s">
        <v>21</v>
      </c>
      <c r="I8" s="64"/>
      <c r="J8" s="66" t="s">
        <v>22</v>
      </c>
      <c r="K8" s="66"/>
      <c r="L8" s="66"/>
      <c r="M8" s="66"/>
      <c r="N8" s="66"/>
    </row>
    <row r="9" s="4" customFormat="1" ht="24.75" customHeight="1" spans="1:14">
      <c r="A9" s="16"/>
      <c r="B9" s="12" t="s">
        <v>23</v>
      </c>
      <c r="C9" s="12"/>
      <c r="D9" s="30"/>
      <c r="E9" s="30"/>
      <c r="F9" s="30"/>
      <c r="G9" s="30"/>
      <c r="H9" s="31" t="s">
        <v>24</v>
      </c>
      <c r="I9" s="67"/>
      <c r="J9" s="66" t="s">
        <v>25</v>
      </c>
      <c r="K9" s="66"/>
      <c r="L9" s="66"/>
      <c r="M9" s="66"/>
      <c r="N9" s="66"/>
    </row>
    <row r="10" s="4" customFormat="1" ht="24.75" customHeight="1" spans="1:14">
      <c r="A10" s="16"/>
      <c r="B10" s="12" t="s">
        <v>26</v>
      </c>
      <c r="C10" s="12"/>
      <c r="D10" s="32" t="s">
        <v>27</v>
      </c>
      <c r="E10" s="33"/>
      <c r="F10" s="33"/>
      <c r="G10" s="34"/>
      <c r="H10" s="12" t="s">
        <v>28</v>
      </c>
      <c r="I10" s="12"/>
      <c r="J10" s="19" t="s">
        <v>29</v>
      </c>
      <c r="K10" s="20"/>
      <c r="L10" s="20"/>
      <c r="M10" s="20"/>
      <c r="N10" s="21"/>
    </row>
    <row r="11" s="4" customFormat="1" ht="24.75" customHeight="1" spans="1:14">
      <c r="A11" s="16"/>
      <c r="B11" s="12" t="s">
        <v>30</v>
      </c>
      <c r="C11" s="12"/>
      <c r="D11" s="35" t="s">
        <v>29</v>
      </c>
      <c r="E11" s="30"/>
      <c r="F11" s="30"/>
      <c r="G11" s="30"/>
      <c r="H11" s="12" t="s">
        <v>31</v>
      </c>
      <c r="I11" s="12"/>
      <c r="J11" s="68" t="s">
        <v>29</v>
      </c>
      <c r="K11" s="66"/>
      <c r="L11" s="66"/>
      <c r="M11" s="66"/>
      <c r="N11" s="66"/>
    </row>
    <row r="12" s="4" customFormat="1" ht="24.75" customHeight="1" spans="1:14">
      <c r="A12" s="16"/>
      <c r="B12" s="12" t="s">
        <v>32</v>
      </c>
      <c r="C12" s="12"/>
      <c r="D12" s="12" t="s">
        <v>33</v>
      </c>
      <c r="E12" s="36">
        <v>116.989468</v>
      </c>
      <c r="F12" s="12" t="s">
        <v>34</v>
      </c>
      <c r="G12" s="37">
        <v>23.69184</v>
      </c>
      <c r="H12" s="12" t="s">
        <v>35</v>
      </c>
      <c r="I12" s="12"/>
      <c r="J12" s="69" t="s">
        <v>36</v>
      </c>
      <c r="K12" s="69"/>
      <c r="L12" s="69"/>
      <c r="M12" s="69"/>
      <c r="N12" s="69"/>
    </row>
    <row r="13" s="4" customFormat="1" ht="24.75" customHeight="1" spans="1:14">
      <c r="A13" s="16"/>
      <c r="B13" s="12" t="s">
        <v>37</v>
      </c>
      <c r="C13" s="12"/>
      <c r="D13" s="12" t="s">
        <v>38</v>
      </c>
      <c r="E13" s="36"/>
      <c r="F13" s="12" t="s">
        <v>39</v>
      </c>
      <c r="G13" s="37"/>
      <c r="H13" s="12" t="s">
        <v>40</v>
      </c>
      <c r="I13" s="37"/>
      <c r="J13" s="12" t="s">
        <v>41</v>
      </c>
      <c r="K13" s="70"/>
      <c r="L13" s="12" t="s">
        <v>42</v>
      </c>
      <c r="M13" s="71"/>
      <c r="N13" s="72"/>
    </row>
    <row r="14" s="4" customFormat="1" ht="24.75" customHeight="1" spans="1:14">
      <c r="A14" s="16"/>
      <c r="B14" s="12" t="s">
        <v>43</v>
      </c>
      <c r="C14" s="12"/>
      <c r="D14" s="38">
        <v>2138</v>
      </c>
      <c r="E14" s="38"/>
      <c r="F14" s="38"/>
      <c r="G14" s="39"/>
      <c r="H14" s="40" t="s">
        <v>44</v>
      </c>
      <c r="I14" s="40"/>
      <c r="J14" s="38">
        <v>87</v>
      </c>
      <c r="K14" s="38"/>
      <c r="L14" s="23" t="s">
        <v>45</v>
      </c>
      <c r="M14" s="73">
        <f>IF(D14&gt;0,J14/D14,)</f>
        <v>0.0406922357343312</v>
      </c>
      <c r="N14" s="73"/>
    </row>
    <row r="15" s="4" customFormat="1" ht="24.75" customHeight="1" spans="1:14">
      <c r="A15" s="11" t="s">
        <v>46</v>
      </c>
      <c r="B15" s="12" t="s">
        <v>47</v>
      </c>
      <c r="C15" s="12"/>
      <c r="D15" s="25" t="s">
        <v>2</v>
      </c>
      <c r="E15" s="26"/>
      <c r="F15" s="12" t="s">
        <v>48</v>
      </c>
      <c r="G15" s="41" t="s">
        <v>49</v>
      </c>
      <c r="H15" s="11" t="s">
        <v>50</v>
      </c>
      <c r="I15" s="12" t="s">
        <v>47</v>
      </c>
      <c r="J15" s="35" t="s">
        <v>51</v>
      </c>
      <c r="K15" s="30"/>
      <c r="L15" s="74" t="s">
        <v>52</v>
      </c>
      <c r="M15" s="35" t="s">
        <v>53</v>
      </c>
      <c r="N15" s="30"/>
    </row>
    <row r="16" s="4" customFormat="1" ht="24.75" customHeight="1" spans="1:14">
      <c r="A16" s="16"/>
      <c r="B16" s="12" t="s">
        <v>54</v>
      </c>
      <c r="C16" s="12"/>
      <c r="D16" s="30" t="s">
        <v>55</v>
      </c>
      <c r="E16" s="30"/>
      <c r="F16" s="12" t="s">
        <v>56</v>
      </c>
      <c r="G16" s="41" t="s">
        <v>57</v>
      </c>
      <c r="H16" s="16"/>
      <c r="I16" s="12" t="s">
        <v>58</v>
      </c>
      <c r="J16" s="35" t="s">
        <v>59</v>
      </c>
      <c r="K16" s="30"/>
      <c r="L16" s="74" t="s">
        <v>60</v>
      </c>
      <c r="M16" s="30" t="s">
        <v>61</v>
      </c>
      <c r="N16" s="30"/>
    </row>
    <row r="17" s="4" customFormat="1" ht="24.75" customHeight="1" spans="1:14">
      <c r="A17" s="16"/>
      <c r="B17" s="12" t="s">
        <v>62</v>
      </c>
      <c r="C17" s="12"/>
      <c r="D17" s="25" t="s">
        <v>13</v>
      </c>
      <c r="E17" s="26"/>
      <c r="F17" s="12" t="s">
        <v>60</v>
      </c>
      <c r="G17" s="42" t="s">
        <v>63</v>
      </c>
      <c r="H17" s="16"/>
      <c r="I17" s="12" t="s">
        <v>62</v>
      </c>
      <c r="J17" s="35" t="s">
        <v>64</v>
      </c>
      <c r="K17" s="30"/>
      <c r="L17" s="30"/>
      <c r="M17" s="30"/>
      <c r="N17" s="30"/>
    </row>
    <row r="18" s="4" customFormat="1" ht="24" customHeight="1" spans="1:14">
      <c r="A18" s="11" t="s">
        <v>65</v>
      </c>
      <c r="B18" s="16" t="s">
        <v>66</v>
      </c>
      <c r="C18" s="16"/>
      <c r="D18" s="12" t="s">
        <v>67</v>
      </c>
      <c r="E18" s="12"/>
      <c r="F18" s="12" t="s">
        <v>68</v>
      </c>
      <c r="G18" s="43" t="s">
        <v>69</v>
      </c>
      <c r="H18" s="44"/>
      <c r="I18" s="44"/>
      <c r="J18" s="44"/>
      <c r="K18" s="12" t="s">
        <v>70</v>
      </c>
      <c r="L18" s="12"/>
      <c r="M18" s="12"/>
      <c r="N18" s="12"/>
    </row>
    <row r="19" s="4" customFormat="1" ht="24.75" customHeight="1" spans="1:14">
      <c r="A19" s="16"/>
      <c r="B19" s="16"/>
      <c r="C19" s="16"/>
      <c r="D19" s="12" t="s">
        <v>71</v>
      </c>
      <c r="E19" s="12" t="s">
        <v>72</v>
      </c>
      <c r="F19" s="12" t="s">
        <v>73</v>
      </c>
      <c r="G19" s="12" t="s">
        <v>74</v>
      </c>
      <c r="H19" s="12" t="s">
        <v>75</v>
      </c>
      <c r="I19" s="12" t="s">
        <v>76</v>
      </c>
      <c r="J19" s="12" t="s">
        <v>77</v>
      </c>
      <c r="K19" s="12"/>
      <c r="L19" s="12"/>
      <c r="M19" s="12"/>
      <c r="N19" s="12"/>
    </row>
    <row r="20" s="4" customFormat="1" ht="15.75" customHeight="1" spans="1:14">
      <c r="A20" s="16"/>
      <c r="B20" s="16" t="s">
        <v>78</v>
      </c>
      <c r="C20" s="12" t="s">
        <v>79</v>
      </c>
      <c r="D20" s="45"/>
      <c r="E20" s="45"/>
      <c r="F20" s="45">
        <v>0.50556</v>
      </c>
      <c r="G20" s="46"/>
      <c r="H20" s="46">
        <v>0.50556</v>
      </c>
      <c r="I20" s="45"/>
      <c r="J20" s="45">
        <f>F20-G20-H20</f>
        <v>0</v>
      </c>
      <c r="K20" s="75" t="s">
        <v>80</v>
      </c>
      <c r="L20" s="76"/>
      <c r="M20" s="76"/>
      <c r="N20" s="77"/>
    </row>
    <row r="21" s="4" customFormat="1" ht="15.75" customHeight="1" spans="1:14">
      <c r="A21" s="16"/>
      <c r="B21" s="16"/>
      <c r="C21" s="12" t="s">
        <v>81</v>
      </c>
      <c r="D21" s="46"/>
      <c r="E21" s="46"/>
      <c r="F21" s="47">
        <v>0.473</v>
      </c>
      <c r="G21" s="46"/>
      <c r="H21" s="46">
        <v>0.473</v>
      </c>
      <c r="I21" s="45">
        <f t="shared" ref="I21:I29" si="0">IF(E21&gt;0,E21-G21+F21,D21-G21+F21)</f>
        <v>0.473</v>
      </c>
      <c r="J21" s="45">
        <f t="shared" ref="J21:J29" si="1">F21-G21-H21</f>
        <v>0</v>
      </c>
      <c r="K21" s="78" t="s">
        <v>82</v>
      </c>
      <c r="L21" s="79" t="s">
        <v>83</v>
      </c>
      <c r="M21" s="79"/>
      <c r="N21" s="80"/>
    </row>
    <row r="22" s="4" customFormat="1" ht="15.75" customHeight="1" spans="1:14">
      <c r="A22" s="16"/>
      <c r="B22" s="16"/>
      <c r="C22" s="12" t="s">
        <v>84</v>
      </c>
      <c r="D22" s="46"/>
      <c r="E22" s="46"/>
      <c r="F22" s="47">
        <v>0.0572</v>
      </c>
      <c r="G22" s="46"/>
      <c r="H22" s="46">
        <v>0.0572</v>
      </c>
      <c r="I22" s="45">
        <f t="shared" si="0"/>
        <v>0.0572</v>
      </c>
      <c r="J22" s="45">
        <f t="shared" si="1"/>
        <v>0</v>
      </c>
      <c r="K22" s="81"/>
      <c r="L22" s="79" t="s">
        <v>85</v>
      </c>
      <c r="M22" s="79"/>
      <c r="N22" s="80"/>
    </row>
    <row r="23" s="4" customFormat="1" ht="15.75" customHeight="1" spans="1:14">
      <c r="A23" s="16"/>
      <c r="B23" s="16"/>
      <c r="C23" s="12" t="s">
        <v>86</v>
      </c>
      <c r="D23" s="46"/>
      <c r="E23" s="46"/>
      <c r="F23" s="47"/>
      <c r="G23" s="46"/>
      <c r="H23" s="46"/>
      <c r="I23" s="45">
        <f t="shared" si="0"/>
        <v>0</v>
      </c>
      <c r="J23" s="45">
        <f t="shared" si="1"/>
        <v>0</v>
      </c>
      <c r="K23" s="81" t="s">
        <v>87</v>
      </c>
      <c r="L23" s="82" t="s">
        <v>88</v>
      </c>
      <c r="M23" s="82"/>
      <c r="N23" s="83"/>
    </row>
    <row r="24" s="4" customFormat="1" ht="15.75" customHeight="1" spans="1:14">
      <c r="A24" s="16"/>
      <c r="B24" s="16"/>
      <c r="C24" s="12" t="s">
        <v>89</v>
      </c>
      <c r="D24" s="46"/>
      <c r="E24" s="46"/>
      <c r="F24" s="46"/>
      <c r="G24" s="46"/>
      <c r="H24" s="46"/>
      <c r="I24" s="45">
        <f t="shared" si="0"/>
        <v>0</v>
      </c>
      <c r="J24" s="45">
        <f t="shared" si="1"/>
        <v>0</v>
      </c>
      <c r="K24" s="84"/>
      <c r="L24" s="85"/>
      <c r="M24" s="85"/>
      <c r="N24" s="86"/>
    </row>
    <row r="25" s="4" customFormat="1" ht="15.75" customHeight="1" spans="1:14">
      <c r="A25" s="16"/>
      <c r="B25" s="16" t="s">
        <v>90</v>
      </c>
      <c r="C25" s="12" t="s">
        <v>91</v>
      </c>
      <c r="D25" s="46"/>
      <c r="E25" s="46"/>
      <c r="F25" s="46"/>
      <c r="G25" s="46"/>
      <c r="H25" s="46"/>
      <c r="I25" s="45">
        <f t="shared" si="0"/>
        <v>0</v>
      </c>
      <c r="J25" s="45">
        <f t="shared" si="1"/>
        <v>0</v>
      </c>
      <c r="K25" s="87" t="s">
        <v>92</v>
      </c>
      <c r="L25" s="87"/>
      <c r="M25" s="87"/>
      <c r="N25" s="87"/>
    </row>
    <row r="26" s="4" customFormat="1" ht="15.75" customHeight="1" spans="1:14">
      <c r="A26" s="16"/>
      <c r="B26" s="16"/>
      <c r="C26" s="12" t="s">
        <v>93</v>
      </c>
      <c r="D26" s="46"/>
      <c r="E26" s="46"/>
      <c r="F26" s="47">
        <v>0.18</v>
      </c>
      <c r="G26" s="48"/>
      <c r="H26" s="48"/>
      <c r="I26" s="88">
        <f t="shared" si="0"/>
        <v>0.18</v>
      </c>
      <c r="J26" s="88">
        <f t="shared" si="1"/>
        <v>0.18</v>
      </c>
      <c r="K26" s="87" t="s">
        <v>92</v>
      </c>
      <c r="L26" s="87"/>
      <c r="M26" s="87"/>
      <c r="N26" s="87"/>
    </row>
    <row r="27" s="4" customFormat="1" ht="15.75" customHeight="1" spans="1:14">
      <c r="A27" s="16"/>
      <c r="B27" s="16"/>
      <c r="C27" s="12" t="s">
        <v>94</v>
      </c>
      <c r="D27" s="46"/>
      <c r="E27" s="46"/>
      <c r="F27" s="47">
        <v>0.672</v>
      </c>
      <c r="G27" s="47"/>
      <c r="H27" s="47"/>
      <c r="I27" s="88">
        <f t="shared" si="0"/>
        <v>0.672</v>
      </c>
      <c r="J27" s="88">
        <f t="shared" si="1"/>
        <v>0.672</v>
      </c>
      <c r="K27" s="87" t="s">
        <v>92</v>
      </c>
      <c r="L27" s="87"/>
      <c r="M27" s="87"/>
      <c r="N27" s="87"/>
    </row>
    <row r="28" s="4" customFormat="1" ht="15.75" customHeight="1" spans="1:14">
      <c r="A28" s="16"/>
      <c r="B28" s="16"/>
      <c r="C28" s="12" t="s">
        <v>95</v>
      </c>
      <c r="D28" s="46"/>
      <c r="E28" s="46"/>
      <c r="F28" s="47">
        <v>0.159</v>
      </c>
      <c r="G28" s="47"/>
      <c r="H28" s="47"/>
      <c r="I28" s="88">
        <f>IF(E28&gt;0,E28G28+F28,D28-G28+F28)</f>
        <v>0.159</v>
      </c>
      <c r="J28" s="88">
        <f t="shared" si="1"/>
        <v>0.159</v>
      </c>
      <c r="K28" s="87" t="s">
        <v>92</v>
      </c>
      <c r="L28" s="87"/>
      <c r="M28" s="87"/>
      <c r="N28" s="87"/>
    </row>
    <row r="29" s="4" customFormat="1" ht="15.75" customHeight="1" spans="1:14">
      <c r="A29" s="16"/>
      <c r="B29" s="16"/>
      <c r="C29" s="12" t="s">
        <v>96</v>
      </c>
      <c r="D29" s="49"/>
      <c r="E29" s="49"/>
      <c r="F29" s="50">
        <v>0.12544</v>
      </c>
      <c r="G29" s="51"/>
      <c r="H29" s="51"/>
      <c r="I29" s="88">
        <f t="shared" si="0"/>
        <v>0.12544</v>
      </c>
      <c r="J29" s="88">
        <f t="shared" si="1"/>
        <v>0.12544</v>
      </c>
      <c r="K29" s="89" t="s">
        <v>92</v>
      </c>
      <c r="L29" s="89"/>
      <c r="M29" s="89"/>
      <c r="N29" s="89"/>
    </row>
    <row r="30" ht="22.5" spans="1:14">
      <c r="A30" s="11" t="s">
        <v>97</v>
      </c>
      <c r="B30" s="11"/>
      <c r="C30" s="52" t="s">
        <v>98</v>
      </c>
      <c r="D30" s="53"/>
      <c r="E30" s="44" t="s">
        <v>99</v>
      </c>
      <c r="F30" s="44"/>
      <c r="G30" s="12" t="s">
        <v>100</v>
      </c>
      <c r="H30" s="12" t="s">
        <v>101</v>
      </c>
      <c r="I30" s="12" t="s">
        <v>102</v>
      </c>
      <c r="J30" s="12" t="s">
        <v>103</v>
      </c>
      <c r="K30" s="12" t="s">
        <v>104</v>
      </c>
      <c r="L30" s="43" t="s">
        <v>105</v>
      </c>
      <c r="M30" s="43"/>
      <c r="N30" s="43"/>
    </row>
    <row r="31" spans="1:16">
      <c r="A31" s="11"/>
      <c r="B31" s="11"/>
      <c r="C31" s="44" t="s">
        <v>106</v>
      </c>
      <c r="D31" s="44"/>
      <c r="E31" s="27"/>
      <c r="F31" s="29"/>
      <c r="G31" s="54"/>
      <c r="H31" s="55"/>
      <c r="I31" s="54"/>
      <c r="J31" s="54"/>
      <c r="K31" s="90"/>
      <c r="L31" s="91" t="s">
        <v>107</v>
      </c>
      <c r="M31" s="91"/>
      <c r="N31" s="91"/>
      <c r="P31" s="92"/>
    </row>
    <row r="32" spans="1:14">
      <c r="A32" s="11"/>
      <c r="B32" s="11"/>
      <c r="C32" s="44" t="s">
        <v>108</v>
      </c>
      <c r="D32" s="44"/>
      <c r="E32" s="27"/>
      <c r="F32" s="29"/>
      <c r="G32" s="54"/>
      <c r="H32" s="56" t="s">
        <v>92</v>
      </c>
      <c r="I32" s="54"/>
      <c r="J32" s="54"/>
      <c r="K32" s="90"/>
      <c r="L32" s="91" t="s">
        <v>107</v>
      </c>
      <c r="M32" s="91"/>
      <c r="N32" s="91"/>
    </row>
    <row r="33" spans="1:14">
      <c r="A33" s="11"/>
      <c r="B33" s="11"/>
      <c r="C33" s="44" t="s">
        <v>109</v>
      </c>
      <c r="D33" s="44"/>
      <c r="E33" s="27"/>
      <c r="F33" s="29"/>
      <c r="G33" s="54"/>
      <c r="H33" s="56" t="s">
        <v>92</v>
      </c>
      <c r="I33" s="54"/>
      <c r="J33" s="54"/>
      <c r="K33" s="90"/>
      <c r="L33" s="91" t="s">
        <v>107</v>
      </c>
      <c r="M33" s="91"/>
      <c r="N33" s="91"/>
    </row>
    <row r="34" spans="1:14">
      <c r="A34" s="11"/>
      <c r="B34" s="11"/>
      <c r="C34" s="44" t="s">
        <v>110</v>
      </c>
      <c r="D34" s="44"/>
      <c r="E34" s="27"/>
      <c r="F34" s="29"/>
      <c r="G34" s="54"/>
      <c r="H34" s="56" t="s">
        <v>92</v>
      </c>
      <c r="I34" s="54"/>
      <c r="J34" s="54"/>
      <c r="K34" s="90"/>
      <c r="L34" s="91" t="s">
        <v>107</v>
      </c>
      <c r="M34" s="91"/>
      <c r="N34" s="91"/>
    </row>
    <row r="35" s="1" customFormat="1" ht="12" spans="1:14">
      <c r="A35" s="57" t="s">
        <v>111</v>
      </c>
      <c r="B35" s="57"/>
      <c r="C35" s="5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</row>
    <row r="36" s="1" customFormat="1" ht="12" spans="1:14">
      <c r="A36" s="57" t="s">
        <v>112</v>
      </c>
      <c r="B36" s="57"/>
      <c r="C36" s="5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="1" customFormat="1" ht="12" spans="1:14">
      <c r="A37" s="57" t="s">
        <v>113</v>
      </c>
      <c r="B37" s="57"/>
      <c r="C37" s="57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="1" customFormat="1" ht="12" spans="1:14">
      <c r="A38" s="57" t="s">
        <v>114</v>
      </c>
      <c r="B38" s="57"/>
      <c r="C38" s="57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="1" customFormat="1" ht="12" spans="1:14">
      <c r="A39" s="57" t="s">
        <v>115</v>
      </c>
      <c r="B39" s="57"/>
      <c r="C39" s="57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</row>
  </sheetData>
  <sheetProtection password="ECF6" sheet="1" formatCells="0" insertRows="0" deleteRows="0" objects="1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</mergeCells>
  <dataValidations count="19"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E12 E13 I13">
      <formula1>70</formula1>
      <formula2>140</formula2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ecimal" operator="between" allowBlank="1" showInputMessage="1" showErrorMessage="1" errorTitle="填写范围错误" error="填写范围错误，请核实！" promptTitle="提示" prompt="输入格式为：999.999999 。&#10;暂不支持“度分秒”格式输入" sqref="G12 G13 K13">
      <formula1>3</formula1>
      <formula2>55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list" allowBlank="1" showInputMessage="1" showErrorMessage="1" sqref="J12:N12">
      <formula1>Sheet2!$I$3:$I$4</formula1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operator="between" allowBlank="1" showInputMessage="1" showErrorMessage="1" sqref="K31:K34">
      <formula1>0</formula1>
      <formula2>999999</formula2>
    </dataValidation>
    <dataValidation type="decimal" operator="between" allowBlank="1" showInputMessage="1" showErrorMessage="1" sqref="D20:J29">
      <formula1>-9999999999999</formula1>
      <formula2>9999999999999</formula2>
    </dataValidation>
  </dataValidations>
  <pageMargins left="1.0625" right="0.275" top="0.354166666666667" bottom="0.15625" header="0.275" footer="0.235416666666667"/>
  <pageSetup paperSize="9" scale="68" firstPageNumber="4294963191" orientation="landscape" useFirstPageNumber="1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19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20" r:id="rId17">
              <controlPr defaultSize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21" r:id="rId18">
              <controlPr defaultSize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22" r:id="rId19">
              <controlPr defaultSize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1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20" r:id="rId21">
              <controlPr defaultSize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21" r:id="rId22">
              <controlPr defaultSize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22" r:id="rId23">
              <controlPr defaultSize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19" sqref="F19"/>
    </sheetView>
  </sheetViews>
  <sheetFormatPr defaultColWidth="9" defaultRowHeight="14.25" outlineLevelRow="6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116</v>
      </c>
      <c r="B1" t="s">
        <v>117</v>
      </c>
      <c r="C1" s="2" t="s">
        <v>118</v>
      </c>
      <c r="D1" s="2" t="s">
        <v>119</v>
      </c>
      <c r="E1" s="2" t="s">
        <v>120</v>
      </c>
      <c r="F1" s="2" t="s">
        <v>121</v>
      </c>
      <c r="G1" s="2" t="s">
        <v>122</v>
      </c>
      <c r="H1" s="2" t="s">
        <v>123</v>
      </c>
      <c r="I1" s="2" t="s">
        <v>124</v>
      </c>
      <c r="J1" s="2" t="s">
        <v>125</v>
      </c>
    </row>
    <row r="2" spans="3:9">
      <c r="C2" s="2"/>
      <c r="D2" s="2"/>
      <c r="E2" s="2"/>
      <c r="F2" s="2"/>
      <c r="G2" s="2"/>
      <c r="H2" s="2"/>
      <c r="I2" s="2"/>
    </row>
    <row r="3" s="1" customFormat="1" ht="11.25" spans="1:9">
      <c r="A3" s="1" t="s">
        <v>20</v>
      </c>
      <c r="B3" s="1" t="s">
        <v>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27</v>
      </c>
      <c r="I3" s="1" t="s">
        <v>131</v>
      </c>
    </row>
    <row r="4" s="1" customFormat="1" ht="15" customHeight="1" spans="1:9">
      <c r="A4" s="1" t="s">
        <v>132</v>
      </c>
      <c r="B4" s="1" t="s">
        <v>133</v>
      </c>
      <c r="C4" s="1" t="s">
        <v>134</v>
      </c>
      <c r="D4" s="1" t="s">
        <v>135</v>
      </c>
      <c r="E4" s="1" t="s">
        <v>136</v>
      </c>
      <c r="F4" s="1" t="s">
        <v>137</v>
      </c>
      <c r="G4" s="1" t="s">
        <v>138</v>
      </c>
      <c r="H4" s="1" t="s">
        <v>139</v>
      </c>
      <c r="I4" s="1" t="s">
        <v>36</v>
      </c>
    </row>
    <row r="5" s="1" customFormat="1" ht="11.25" spans="1:8">
      <c r="A5" s="1" t="s">
        <v>140</v>
      </c>
      <c r="B5" s="3" t="s">
        <v>141</v>
      </c>
      <c r="C5" s="1" t="s">
        <v>142</v>
      </c>
      <c r="E5" s="1" t="s">
        <v>143</v>
      </c>
      <c r="F5" s="1" t="s">
        <v>144</v>
      </c>
      <c r="H5" s="1" t="s">
        <v>145</v>
      </c>
    </row>
    <row r="6" s="1" customFormat="1" ht="11.25" spans="2:8">
      <c r="B6" s="1" t="s">
        <v>146</v>
      </c>
      <c r="C6" s="1" t="s">
        <v>147</v>
      </c>
      <c r="H6" s="1" t="s">
        <v>148</v>
      </c>
    </row>
    <row r="7" s="1" customFormat="1" ht="11.25" spans="2:2">
      <c r="B7" s="1" t="s">
        <v>149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admin</cp:lastModifiedBy>
  <dcterms:created xsi:type="dcterms:W3CDTF">2017-06-16T01:23:00Z</dcterms:created>
  <cp:lastPrinted>2017-10-13T02:30:00Z</cp:lastPrinted>
  <dcterms:modified xsi:type="dcterms:W3CDTF">2020-03-13T06:27:51Z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