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公示文件\公示文件\"/>
    </mc:Choice>
  </mc:AlternateContent>
  <bookViews>
    <workbookView xWindow="120" yWindow="105" windowWidth="23715" windowHeight="9630"/>
  </bookViews>
  <sheets>
    <sheet name="2018年7-11月" sheetId="1" r:id="rId1"/>
  </sheets>
  <calcPr calcId="152511"/>
</workbook>
</file>

<file path=xl/calcChain.xml><?xml version="1.0" encoding="utf-8"?>
<calcChain xmlns="http://schemas.openxmlformats.org/spreadsheetml/2006/main">
  <c r="B6" i="1" l="1"/>
  <c r="C6" i="1" s="1"/>
  <c r="H6" i="1"/>
  <c r="I6" i="1"/>
  <c r="J6" i="1"/>
  <c r="K6" i="1"/>
  <c r="B7" i="1"/>
  <c r="C7" i="1" s="1"/>
  <c r="H7" i="1"/>
  <c r="H29" i="1" s="1"/>
  <c r="I7" i="1"/>
  <c r="J7" i="1"/>
  <c r="K7" i="1"/>
  <c r="B8" i="1"/>
  <c r="C8" i="1" s="1"/>
  <c r="H8" i="1"/>
  <c r="I8" i="1"/>
  <c r="J8" i="1"/>
  <c r="K8" i="1"/>
  <c r="B9" i="1"/>
  <c r="C9" i="1" s="1"/>
  <c r="H9" i="1"/>
  <c r="I9" i="1"/>
  <c r="J9" i="1"/>
  <c r="K9" i="1"/>
  <c r="B10" i="1"/>
  <c r="C10" i="1"/>
  <c r="H10" i="1"/>
  <c r="I10" i="1"/>
  <c r="J10" i="1"/>
  <c r="K10" i="1"/>
  <c r="B11" i="1"/>
  <c r="C11" i="1" s="1"/>
  <c r="H11" i="1"/>
  <c r="I11" i="1"/>
  <c r="J11" i="1"/>
  <c r="K11" i="1"/>
  <c r="B12" i="1"/>
  <c r="C12" i="1" s="1"/>
  <c r="H12" i="1"/>
  <c r="I12" i="1"/>
  <c r="J12" i="1"/>
  <c r="K12" i="1"/>
  <c r="B13" i="1"/>
  <c r="C13" i="1" s="1"/>
  <c r="H13" i="1"/>
  <c r="I13" i="1"/>
  <c r="J13" i="1"/>
  <c r="K13" i="1"/>
  <c r="B14" i="1"/>
  <c r="C14" i="1"/>
  <c r="H14" i="1"/>
  <c r="I14" i="1"/>
  <c r="J14" i="1"/>
  <c r="K14" i="1"/>
  <c r="B15" i="1"/>
  <c r="C15" i="1" s="1"/>
  <c r="H15" i="1"/>
  <c r="I15" i="1"/>
  <c r="J15" i="1"/>
  <c r="K15" i="1"/>
  <c r="B16" i="1"/>
  <c r="C16" i="1" s="1"/>
  <c r="H16" i="1"/>
  <c r="I16" i="1"/>
  <c r="J16" i="1"/>
  <c r="K16" i="1"/>
  <c r="B17" i="1"/>
  <c r="C17" i="1" s="1"/>
  <c r="H17" i="1"/>
  <c r="I17" i="1"/>
  <c r="J17" i="1"/>
  <c r="K17" i="1"/>
  <c r="B18" i="1"/>
  <c r="C18" i="1"/>
  <c r="H18" i="1"/>
  <c r="I18" i="1"/>
  <c r="J18" i="1"/>
  <c r="K18" i="1"/>
  <c r="B19" i="1"/>
  <c r="C19" i="1" s="1"/>
  <c r="H19" i="1"/>
  <c r="I19" i="1"/>
  <c r="J19" i="1"/>
  <c r="K19" i="1"/>
  <c r="B20" i="1"/>
  <c r="C20" i="1" s="1"/>
  <c r="H20" i="1"/>
  <c r="I20" i="1"/>
  <c r="J20" i="1"/>
  <c r="K20" i="1"/>
  <c r="B21" i="1"/>
  <c r="C21" i="1" s="1"/>
  <c r="H21" i="1"/>
  <c r="I21" i="1"/>
  <c r="J21" i="1"/>
  <c r="K21" i="1"/>
  <c r="B22" i="1"/>
  <c r="C22" i="1"/>
  <c r="H22" i="1"/>
  <c r="I22" i="1"/>
  <c r="J22" i="1"/>
  <c r="K22" i="1"/>
  <c r="B23" i="1"/>
  <c r="C23" i="1" s="1"/>
  <c r="H23" i="1"/>
  <c r="I23" i="1"/>
  <c r="J23" i="1"/>
  <c r="K23" i="1"/>
  <c r="B24" i="1"/>
  <c r="C24" i="1" s="1"/>
  <c r="H24" i="1"/>
  <c r="I24" i="1"/>
  <c r="J24" i="1"/>
  <c r="K24" i="1"/>
  <c r="B25" i="1"/>
  <c r="C25" i="1" s="1"/>
  <c r="H25" i="1"/>
  <c r="I25" i="1"/>
  <c r="J25" i="1"/>
  <c r="K25" i="1"/>
  <c r="B26" i="1"/>
  <c r="C26" i="1"/>
  <c r="H26" i="1"/>
  <c r="I26" i="1"/>
  <c r="J26" i="1"/>
  <c r="K26" i="1"/>
  <c r="B27" i="1"/>
  <c r="C27" i="1" s="1"/>
  <c r="H27" i="1"/>
  <c r="I27" i="1"/>
  <c r="J27" i="1"/>
  <c r="K27" i="1"/>
  <c r="B28" i="1"/>
  <c r="C28" i="1" s="1"/>
  <c r="H28" i="1"/>
  <c r="I28" i="1"/>
  <c r="J28" i="1"/>
  <c r="K28" i="1"/>
  <c r="B29" i="1"/>
  <c r="F29" i="1"/>
  <c r="G29" i="1"/>
  <c r="K29" i="1"/>
  <c r="L29" i="1"/>
  <c r="I29" i="1" l="1"/>
  <c r="J29" i="1"/>
  <c r="C29" i="1"/>
</calcChain>
</file>

<file path=xl/sharedStrings.xml><?xml version="1.0" encoding="utf-8"?>
<sst xmlns="http://schemas.openxmlformats.org/spreadsheetml/2006/main" count="64" uniqueCount="64">
  <si>
    <t>合  计</t>
  </si>
  <si>
    <t>P8SE201844510000000023</t>
  </si>
  <si>
    <t>饶平县浮山镇下塔村民委员会</t>
  </si>
  <si>
    <t>P8SE201844510000000022</t>
  </si>
  <si>
    <t>饶平县初明种养专业合作社</t>
  </si>
  <si>
    <t>P8SE201844510000000021</t>
  </si>
  <si>
    <t>饶平县奎园种养专业合作社</t>
  </si>
  <si>
    <t>P8SE201844510000000020</t>
  </si>
  <si>
    <t>饶平县镕伟种养专业合作社</t>
  </si>
  <si>
    <t>P8SE201844510000000019</t>
  </si>
  <si>
    <t>饶平县华岭水果专业合作社</t>
  </si>
  <si>
    <t>P8SE201844510000000018</t>
  </si>
  <si>
    <t>饶平县集丰农业专业合作社</t>
  </si>
  <si>
    <t>P8SE201844510000000017</t>
  </si>
  <si>
    <t>饶平县绿翠庄种养专业合作社</t>
  </si>
  <si>
    <t>P8SE201844510000000016</t>
  </si>
  <si>
    <t>饶平县联饶镇潮刘村民委员会</t>
  </si>
  <si>
    <t>P8SE201844510000000015</t>
  </si>
  <si>
    <t>饶平县联饶镇后葛村民委员会</t>
  </si>
  <si>
    <t>P8SE201844510000000014</t>
  </si>
  <si>
    <t>饶平县联饶镇胶墩村民委员会</t>
  </si>
  <si>
    <t>P8SE201844510000000013</t>
  </si>
  <si>
    <t>饶平县联饶镇群力村民委员会</t>
  </si>
  <si>
    <t>P8SE201844510000000009</t>
  </si>
  <si>
    <t>饶平县联饶镇新寮村民委员会</t>
  </si>
  <si>
    <t>P8SE201844510000000008</t>
  </si>
  <si>
    <t>饶平县联饶镇上寨村民委员会</t>
  </si>
  <si>
    <t>P8SE201844510000000012</t>
  </si>
  <si>
    <t>饶平县联饶镇星光村民委员会</t>
  </si>
  <si>
    <t>P8SE201844510000000011</t>
  </si>
  <si>
    <t>饶平县联饶镇赤坑村民委员会</t>
  </si>
  <si>
    <t>P8SE201844510000000006</t>
  </si>
  <si>
    <t>饶平县联饶镇城岗村民委员会</t>
  </si>
  <si>
    <t>P8SE201844510000000007</t>
  </si>
  <si>
    <t>饶平县联饶镇山门村民委员会</t>
  </si>
  <si>
    <t>P8SE201844510000000010</t>
  </si>
  <si>
    <t>饶平县联饶镇新陂村民委员会</t>
  </si>
  <si>
    <t>P8SE201844510000000005</t>
  </si>
  <si>
    <t>饶平县联饶镇高东村民委员会</t>
  </si>
  <si>
    <t>P8SE201844510000000003</t>
  </si>
  <si>
    <t>饶平县联饶镇洋东村民委员会</t>
  </si>
  <si>
    <t>P8SE201844510000000004</t>
  </si>
  <si>
    <t>饶平县联饶镇凤山楼村民委员会</t>
  </si>
  <si>
    <t>P8SE201844510000000002</t>
  </si>
  <si>
    <t>饶平县联饶镇古笃村民委员会</t>
  </si>
  <si>
    <t>P8SE201844510000000001</t>
  </si>
  <si>
    <t>饶平县联饶镇春光村民委员会</t>
  </si>
  <si>
    <t>饶平支公司</t>
  </si>
  <si>
    <t>农户</t>
  </si>
  <si>
    <t>县财政</t>
  </si>
  <si>
    <t>市财政</t>
  </si>
  <si>
    <t>省财政</t>
  </si>
  <si>
    <t>中央财政</t>
  </si>
  <si>
    <t>累计</t>
  </si>
  <si>
    <t>本季</t>
  </si>
  <si>
    <t>备注</t>
  </si>
  <si>
    <t>合计
保险费</t>
  </si>
  <si>
    <t>保险费构成</t>
  </si>
  <si>
    <t>本季保险金额</t>
  </si>
  <si>
    <t>保单号</t>
  </si>
  <si>
    <t>被保险人</t>
  </si>
  <si>
    <t>承保数量（亩）</t>
  </si>
  <si>
    <t>承保公司</t>
  </si>
  <si>
    <t>广东省政策性柑种植保险承保明细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</si>
</sst>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);[Red]\(0\)"/>
    <numFmt numFmtId="177" formatCode="0.00_ "/>
    <numFmt numFmtId="178" formatCode="0_ "/>
  </numFmts>
  <fonts count="13">
    <font>
      <sz val="12"/>
      <name val="宋体"/>
      <family val="3"/>
      <charset val="134"/>
    </font>
    <font>
      <sz val="12"/>
      <name val="宋体"/>
      <family val="3"/>
      <charset val="134"/>
    </font>
    <font>
      <sz val="8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4"/>
      <name val="宋体"/>
      <family val="3"/>
      <charset val="134"/>
    </font>
    <font>
      <sz val="14"/>
      <name val="仿宋_GB2312"/>
      <family val="3"/>
      <charset val="134"/>
    </font>
    <font>
      <sz val="14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sz val="8"/>
      <name val="仿宋"/>
      <family val="3"/>
      <charset val="134"/>
    </font>
    <font>
      <sz val="8"/>
      <name val="黑体"/>
      <family val="3"/>
      <charset val="134"/>
    </font>
    <font>
      <sz val="10"/>
      <name val="黑体"/>
      <family val="3"/>
      <charset val="134"/>
    </font>
    <font>
      <sz val="22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5" fillId="0" borderId="0" xfId="0" applyNumberFormat="1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0" borderId="0" xfId="1" applyFont="1" applyBorder="1" applyAlignment="1"/>
    <xf numFmtId="0" fontId="5" fillId="0" borderId="0" xfId="1" applyFont="1" applyBorder="1" applyAlignment="1">
      <alignment vertical="center" wrapText="1"/>
    </xf>
    <xf numFmtId="176" fontId="5" fillId="0" borderId="0" xfId="1" applyNumberFormat="1" applyFont="1" applyBorder="1" applyAlignment="1">
      <alignment vertical="center" shrinkToFit="1"/>
    </xf>
    <xf numFmtId="176" fontId="5" fillId="0" borderId="0" xfId="1" applyNumberFormat="1" applyFont="1" applyBorder="1" applyAlignment="1">
      <alignment vertical="center" wrapText="1" shrinkToFit="1"/>
    </xf>
    <xf numFmtId="0" fontId="2" fillId="0" borderId="0" xfId="0" applyFont="1" applyAlignment="1"/>
    <xf numFmtId="0" fontId="7" fillId="0" borderId="0" xfId="0" applyFont="1" applyAlignment="1"/>
    <xf numFmtId="0" fontId="7" fillId="0" borderId="0" xfId="1" applyFont="1" applyBorder="1" applyAlignment="1"/>
    <xf numFmtId="0" fontId="7" fillId="0" borderId="0" xfId="1" applyFont="1" applyBorder="1" applyAlignment="1">
      <alignment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right" vertical="center"/>
    </xf>
    <xf numFmtId="177" fontId="8" fillId="0" borderId="1" xfId="0" applyNumberFormat="1" applyFont="1" applyBorder="1" applyAlignment="1">
      <alignment horizontal="center" vertical="center"/>
    </xf>
    <xf numFmtId="178" fontId="8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7" fontId="8" fillId="0" borderId="3" xfId="0" applyNumberFormat="1" applyFont="1" applyFill="1" applyBorder="1" applyAlignment="1">
      <alignment horizontal="right" vertical="center" wrapText="1"/>
    </xf>
    <xf numFmtId="177" fontId="8" fillId="0" borderId="1" xfId="0" applyNumberFormat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2">
    <cellStyle name="常规" xfId="0" builtinId="0"/>
    <cellStyle name="常规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tabSelected="1" zoomScale="70" zoomScaleNormal="70" workbookViewId="0">
      <pane ySplit="5" topLeftCell="A6" activePane="bottomLeft" state="frozen"/>
      <selection pane="bottomLeft" activeCell="N39" sqref="A30:N39"/>
    </sheetView>
  </sheetViews>
  <sheetFormatPr defaultColWidth="9" defaultRowHeight="14.25" customHeight="1"/>
  <cols>
    <col min="1" max="1" width="11.875" style="4" customWidth="1"/>
    <col min="2" max="3" width="15" style="3" customWidth="1"/>
    <col min="4" max="4" width="37.125" style="5" customWidth="1"/>
    <col min="5" max="5" width="37.125" style="4" customWidth="1"/>
    <col min="6" max="6" width="18.25" style="4" customWidth="1"/>
    <col min="7" max="7" width="15" style="4" customWidth="1"/>
    <col min="8" max="8" width="16.625" style="3" customWidth="1"/>
    <col min="9" max="11" width="15" style="3" customWidth="1"/>
    <col min="12" max="12" width="16.25" style="3" customWidth="1"/>
    <col min="13" max="13" width="10" style="2" customWidth="1"/>
    <col min="14" max="14" width="7.375" style="1" customWidth="1"/>
    <col min="15" max="15" width="6.625" style="1" customWidth="1"/>
    <col min="16" max="16384" width="9" style="1"/>
  </cols>
  <sheetData>
    <row r="1" spans="1:15" ht="45.75" customHeight="1">
      <c r="A1" s="50" t="s">
        <v>63</v>
      </c>
      <c r="B1" s="50"/>
      <c r="C1" s="50"/>
      <c r="D1" s="51"/>
      <c r="E1" s="50"/>
      <c r="F1" s="50"/>
      <c r="G1" s="50"/>
      <c r="H1" s="50"/>
      <c r="I1" s="50"/>
      <c r="J1" s="50"/>
      <c r="K1" s="50"/>
      <c r="L1" s="50"/>
      <c r="M1" s="50"/>
      <c r="N1" s="50"/>
      <c r="O1" s="43"/>
    </row>
    <row r="2" spans="1:15" ht="6.75" customHeight="1">
      <c r="A2" s="40"/>
      <c r="B2" s="41"/>
      <c r="C2" s="41"/>
      <c r="D2" s="42"/>
      <c r="E2" s="40"/>
      <c r="F2" s="40"/>
      <c r="G2" s="40"/>
      <c r="H2" s="41"/>
      <c r="I2" s="41"/>
      <c r="J2" s="41"/>
      <c r="K2" s="41"/>
      <c r="L2" s="41"/>
      <c r="M2" s="40"/>
      <c r="N2" s="39"/>
      <c r="O2" s="39"/>
    </row>
    <row r="3" spans="1:15" ht="22.5" customHeight="1">
      <c r="A3" s="37"/>
      <c r="B3" s="38"/>
      <c r="C3" s="37"/>
      <c r="D3" s="36"/>
      <c r="E3" s="35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5" s="22" customFormat="1" ht="21" customHeight="1">
      <c r="A4" s="44" t="s">
        <v>62</v>
      </c>
      <c r="B4" s="53" t="s">
        <v>61</v>
      </c>
      <c r="C4" s="54"/>
      <c r="D4" s="46" t="s">
        <v>60</v>
      </c>
      <c r="E4" s="46" t="s">
        <v>59</v>
      </c>
      <c r="F4" s="46" t="s">
        <v>58</v>
      </c>
      <c r="G4" s="55" t="s">
        <v>57</v>
      </c>
      <c r="H4" s="55"/>
      <c r="I4" s="55"/>
      <c r="J4" s="55"/>
      <c r="K4" s="55"/>
      <c r="L4" s="46" t="s">
        <v>56</v>
      </c>
      <c r="M4" s="44" t="s">
        <v>55</v>
      </c>
      <c r="N4" s="23"/>
      <c r="O4" s="23"/>
    </row>
    <row r="5" spans="1:15" s="22" customFormat="1" ht="24" customHeight="1">
      <c r="A5" s="45"/>
      <c r="B5" s="33" t="s">
        <v>54</v>
      </c>
      <c r="C5" s="33" t="s">
        <v>53</v>
      </c>
      <c r="D5" s="49"/>
      <c r="E5" s="47"/>
      <c r="F5" s="49"/>
      <c r="G5" s="34" t="s">
        <v>52</v>
      </c>
      <c r="H5" s="33" t="s">
        <v>51</v>
      </c>
      <c r="I5" s="33" t="s">
        <v>50</v>
      </c>
      <c r="J5" s="33" t="s">
        <v>49</v>
      </c>
      <c r="K5" s="33" t="s">
        <v>48</v>
      </c>
      <c r="L5" s="49"/>
      <c r="M5" s="45"/>
      <c r="N5" s="23"/>
      <c r="O5" s="23"/>
    </row>
    <row r="6" spans="1:15" s="28" customFormat="1" ht="24" customHeight="1">
      <c r="A6" s="48" t="s">
        <v>47</v>
      </c>
      <c r="B6" s="25">
        <f t="shared" ref="B6:B28" si="0">F6/1000</f>
        <v>43</v>
      </c>
      <c r="C6" s="25">
        <f t="shared" ref="C6:C28" si="1">B6</f>
        <v>43</v>
      </c>
      <c r="D6" s="32" t="s">
        <v>46</v>
      </c>
      <c r="E6" s="32" t="s">
        <v>45</v>
      </c>
      <c r="F6" s="30">
        <v>43000</v>
      </c>
      <c r="G6" s="31">
        <v>0</v>
      </c>
      <c r="H6" s="31">
        <f t="shared" ref="H6:H28" si="2">F6*50%*0.1</f>
        <v>2150</v>
      </c>
      <c r="I6" s="31">
        <f t="shared" ref="I6:I28" si="3">F6*15%*0.1</f>
        <v>645</v>
      </c>
      <c r="J6" s="31">
        <f t="shared" ref="J6:J28" si="4">F6*15%*0.1</f>
        <v>645</v>
      </c>
      <c r="K6" s="31">
        <f t="shared" ref="K6:K28" si="5">F6*20%*0.1</f>
        <v>860</v>
      </c>
      <c r="L6" s="30">
        <v>4300</v>
      </c>
      <c r="M6" s="29"/>
      <c r="N6" s="23"/>
      <c r="O6" s="23"/>
    </row>
    <row r="7" spans="1:15" s="28" customFormat="1" ht="24" customHeight="1">
      <c r="A7" s="48"/>
      <c r="B7" s="25">
        <f t="shared" si="0"/>
        <v>25</v>
      </c>
      <c r="C7" s="25">
        <f t="shared" si="1"/>
        <v>25</v>
      </c>
      <c r="D7" s="32" t="s">
        <v>44</v>
      </c>
      <c r="E7" s="32" t="s">
        <v>43</v>
      </c>
      <c r="F7" s="30">
        <v>25000</v>
      </c>
      <c r="G7" s="31">
        <v>0</v>
      </c>
      <c r="H7" s="31">
        <f t="shared" si="2"/>
        <v>1250</v>
      </c>
      <c r="I7" s="31">
        <f t="shared" si="3"/>
        <v>375</v>
      </c>
      <c r="J7" s="31">
        <f t="shared" si="4"/>
        <v>375</v>
      </c>
      <c r="K7" s="31">
        <f t="shared" si="5"/>
        <v>500</v>
      </c>
      <c r="L7" s="30">
        <v>2500</v>
      </c>
      <c r="M7" s="29"/>
      <c r="N7" s="23"/>
      <c r="O7" s="23"/>
    </row>
    <row r="8" spans="1:15" s="28" customFormat="1" ht="24" customHeight="1">
      <c r="A8" s="48"/>
      <c r="B8" s="25">
        <f t="shared" si="0"/>
        <v>82</v>
      </c>
      <c r="C8" s="25">
        <f t="shared" si="1"/>
        <v>82</v>
      </c>
      <c r="D8" s="32" t="s">
        <v>42</v>
      </c>
      <c r="E8" s="32" t="s">
        <v>41</v>
      </c>
      <c r="F8" s="30">
        <v>82000</v>
      </c>
      <c r="G8" s="31">
        <v>0</v>
      </c>
      <c r="H8" s="31">
        <f t="shared" si="2"/>
        <v>4100</v>
      </c>
      <c r="I8" s="31">
        <f t="shared" si="3"/>
        <v>1230</v>
      </c>
      <c r="J8" s="31">
        <f t="shared" si="4"/>
        <v>1230</v>
      </c>
      <c r="K8" s="31">
        <f t="shared" si="5"/>
        <v>1640</v>
      </c>
      <c r="L8" s="30">
        <v>8200</v>
      </c>
      <c r="M8" s="29"/>
      <c r="N8" s="23"/>
      <c r="O8" s="23"/>
    </row>
    <row r="9" spans="1:15" s="28" customFormat="1" ht="24" customHeight="1">
      <c r="A9" s="48"/>
      <c r="B9" s="25">
        <f t="shared" si="0"/>
        <v>172</v>
      </c>
      <c r="C9" s="25">
        <f t="shared" si="1"/>
        <v>172</v>
      </c>
      <c r="D9" s="32" t="s">
        <v>40</v>
      </c>
      <c r="E9" s="32" t="s">
        <v>39</v>
      </c>
      <c r="F9" s="30">
        <v>172000</v>
      </c>
      <c r="G9" s="31">
        <v>0</v>
      </c>
      <c r="H9" s="31">
        <f t="shared" si="2"/>
        <v>8600</v>
      </c>
      <c r="I9" s="31">
        <f t="shared" si="3"/>
        <v>2580</v>
      </c>
      <c r="J9" s="31">
        <f t="shared" si="4"/>
        <v>2580</v>
      </c>
      <c r="K9" s="31">
        <f t="shared" si="5"/>
        <v>3440</v>
      </c>
      <c r="L9" s="30">
        <v>17200</v>
      </c>
      <c r="M9" s="29"/>
      <c r="N9" s="23"/>
      <c r="O9" s="23"/>
    </row>
    <row r="10" spans="1:15" s="28" customFormat="1" ht="24" customHeight="1">
      <c r="A10" s="48"/>
      <c r="B10" s="25">
        <f t="shared" si="0"/>
        <v>147</v>
      </c>
      <c r="C10" s="25">
        <f t="shared" si="1"/>
        <v>147</v>
      </c>
      <c r="D10" s="32" t="s">
        <v>38</v>
      </c>
      <c r="E10" s="32" t="s">
        <v>37</v>
      </c>
      <c r="F10" s="30">
        <v>147000</v>
      </c>
      <c r="G10" s="31">
        <v>0</v>
      </c>
      <c r="H10" s="31">
        <f t="shared" si="2"/>
        <v>7350</v>
      </c>
      <c r="I10" s="31">
        <f t="shared" si="3"/>
        <v>2205</v>
      </c>
      <c r="J10" s="31">
        <f t="shared" si="4"/>
        <v>2205</v>
      </c>
      <c r="K10" s="31">
        <f t="shared" si="5"/>
        <v>2940</v>
      </c>
      <c r="L10" s="30">
        <v>14700</v>
      </c>
      <c r="M10" s="29"/>
      <c r="N10" s="23"/>
      <c r="O10" s="23"/>
    </row>
    <row r="11" spans="1:15" s="28" customFormat="1" ht="24" customHeight="1">
      <c r="A11" s="48"/>
      <c r="B11" s="25">
        <f t="shared" si="0"/>
        <v>130</v>
      </c>
      <c r="C11" s="25">
        <f t="shared" si="1"/>
        <v>130</v>
      </c>
      <c r="D11" s="32" t="s">
        <v>36</v>
      </c>
      <c r="E11" s="32" t="s">
        <v>35</v>
      </c>
      <c r="F11" s="30">
        <v>130000</v>
      </c>
      <c r="G11" s="31">
        <v>0</v>
      </c>
      <c r="H11" s="31">
        <f t="shared" si="2"/>
        <v>6500</v>
      </c>
      <c r="I11" s="31">
        <f t="shared" si="3"/>
        <v>1950</v>
      </c>
      <c r="J11" s="31">
        <f t="shared" si="4"/>
        <v>1950</v>
      </c>
      <c r="K11" s="31">
        <f t="shared" si="5"/>
        <v>2600</v>
      </c>
      <c r="L11" s="30">
        <v>13000</v>
      </c>
      <c r="M11" s="29"/>
      <c r="N11" s="23"/>
      <c r="O11" s="23"/>
    </row>
    <row r="12" spans="1:15" s="28" customFormat="1" ht="24" customHeight="1">
      <c r="A12" s="48"/>
      <c r="B12" s="25">
        <f t="shared" si="0"/>
        <v>1</v>
      </c>
      <c r="C12" s="25">
        <f t="shared" si="1"/>
        <v>1</v>
      </c>
      <c r="D12" s="32" t="s">
        <v>34</v>
      </c>
      <c r="E12" s="32" t="s">
        <v>33</v>
      </c>
      <c r="F12" s="30">
        <v>1000</v>
      </c>
      <c r="G12" s="31">
        <v>0</v>
      </c>
      <c r="H12" s="31">
        <f t="shared" si="2"/>
        <v>50</v>
      </c>
      <c r="I12" s="31">
        <f t="shared" si="3"/>
        <v>15</v>
      </c>
      <c r="J12" s="31">
        <f t="shared" si="4"/>
        <v>15</v>
      </c>
      <c r="K12" s="31">
        <f t="shared" si="5"/>
        <v>20</v>
      </c>
      <c r="L12" s="30">
        <v>100</v>
      </c>
      <c r="M12" s="29"/>
      <c r="N12" s="23"/>
      <c r="O12" s="23"/>
    </row>
    <row r="13" spans="1:15" s="28" customFormat="1" ht="24" customHeight="1">
      <c r="A13" s="48"/>
      <c r="B13" s="25">
        <f t="shared" si="0"/>
        <v>15</v>
      </c>
      <c r="C13" s="25">
        <f t="shared" si="1"/>
        <v>15</v>
      </c>
      <c r="D13" s="32" t="s">
        <v>32</v>
      </c>
      <c r="E13" s="32" t="s">
        <v>31</v>
      </c>
      <c r="F13" s="30">
        <v>15000</v>
      </c>
      <c r="G13" s="31">
        <v>0</v>
      </c>
      <c r="H13" s="31">
        <f t="shared" si="2"/>
        <v>750</v>
      </c>
      <c r="I13" s="31">
        <f t="shared" si="3"/>
        <v>225</v>
      </c>
      <c r="J13" s="31">
        <f t="shared" si="4"/>
        <v>225</v>
      </c>
      <c r="K13" s="31">
        <f t="shared" si="5"/>
        <v>300</v>
      </c>
      <c r="L13" s="30">
        <v>1500</v>
      </c>
      <c r="M13" s="29"/>
      <c r="N13" s="23"/>
      <c r="O13" s="23"/>
    </row>
    <row r="14" spans="1:15" s="28" customFormat="1" ht="24" customHeight="1">
      <c r="A14" s="48"/>
      <c r="B14" s="25">
        <f t="shared" si="0"/>
        <v>52</v>
      </c>
      <c r="C14" s="25">
        <f t="shared" si="1"/>
        <v>52</v>
      </c>
      <c r="D14" s="32" t="s">
        <v>30</v>
      </c>
      <c r="E14" s="32" t="s">
        <v>29</v>
      </c>
      <c r="F14" s="30">
        <v>52000</v>
      </c>
      <c r="G14" s="31">
        <v>0</v>
      </c>
      <c r="H14" s="31">
        <f t="shared" si="2"/>
        <v>2600</v>
      </c>
      <c r="I14" s="31">
        <f t="shared" si="3"/>
        <v>780</v>
      </c>
      <c r="J14" s="31">
        <f t="shared" si="4"/>
        <v>780</v>
      </c>
      <c r="K14" s="31">
        <f t="shared" si="5"/>
        <v>1040</v>
      </c>
      <c r="L14" s="30">
        <v>5200</v>
      </c>
      <c r="M14" s="29"/>
      <c r="N14" s="23"/>
      <c r="O14" s="23"/>
    </row>
    <row r="15" spans="1:15" s="28" customFormat="1" ht="24" customHeight="1">
      <c r="A15" s="48"/>
      <c r="B15" s="25">
        <f t="shared" si="0"/>
        <v>120</v>
      </c>
      <c r="C15" s="25">
        <f t="shared" si="1"/>
        <v>120</v>
      </c>
      <c r="D15" s="32" t="s">
        <v>28</v>
      </c>
      <c r="E15" s="32" t="s">
        <v>27</v>
      </c>
      <c r="F15" s="30">
        <v>120000</v>
      </c>
      <c r="G15" s="31">
        <v>0</v>
      </c>
      <c r="H15" s="31">
        <f t="shared" si="2"/>
        <v>6000</v>
      </c>
      <c r="I15" s="31">
        <f t="shared" si="3"/>
        <v>1800</v>
      </c>
      <c r="J15" s="31">
        <f t="shared" si="4"/>
        <v>1800</v>
      </c>
      <c r="K15" s="31">
        <f t="shared" si="5"/>
        <v>2400</v>
      </c>
      <c r="L15" s="30">
        <v>12000</v>
      </c>
      <c r="M15" s="29"/>
      <c r="N15" s="23"/>
      <c r="O15" s="23"/>
    </row>
    <row r="16" spans="1:15" s="28" customFormat="1" ht="24" customHeight="1">
      <c r="A16" s="48"/>
      <c r="B16" s="25">
        <f t="shared" si="0"/>
        <v>30</v>
      </c>
      <c r="C16" s="25">
        <f t="shared" si="1"/>
        <v>30</v>
      </c>
      <c r="D16" s="32" t="s">
        <v>26</v>
      </c>
      <c r="E16" s="32" t="s">
        <v>25</v>
      </c>
      <c r="F16" s="30">
        <v>30000</v>
      </c>
      <c r="G16" s="31">
        <v>0</v>
      </c>
      <c r="H16" s="31">
        <f t="shared" si="2"/>
        <v>1500</v>
      </c>
      <c r="I16" s="31">
        <f t="shared" si="3"/>
        <v>450</v>
      </c>
      <c r="J16" s="31">
        <f t="shared" si="4"/>
        <v>450</v>
      </c>
      <c r="K16" s="31">
        <f t="shared" si="5"/>
        <v>600</v>
      </c>
      <c r="L16" s="30">
        <v>3000</v>
      </c>
      <c r="M16" s="29"/>
      <c r="N16" s="23"/>
      <c r="O16" s="23"/>
    </row>
    <row r="17" spans="1:15" s="28" customFormat="1" ht="24" customHeight="1">
      <c r="A17" s="48"/>
      <c r="B17" s="25">
        <f t="shared" si="0"/>
        <v>10</v>
      </c>
      <c r="C17" s="25">
        <f t="shared" si="1"/>
        <v>10</v>
      </c>
      <c r="D17" s="32" t="s">
        <v>24</v>
      </c>
      <c r="E17" s="32" t="s">
        <v>23</v>
      </c>
      <c r="F17" s="30">
        <v>10000</v>
      </c>
      <c r="G17" s="31">
        <v>0</v>
      </c>
      <c r="H17" s="31">
        <f t="shared" si="2"/>
        <v>500</v>
      </c>
      <c r="I17" s="31">
        <f t="shared" si="3"/>
        <v>150</v>
      </c>
      <c r="J17" s="31">
        <f t="shared" si="4"/>
        <v>150</v>
      </c>
      <c r="K17" s="31">
        <f t="shared" si="5"/>
        <v>200</v>
      </c>
      <c r="L17" s="30">
        <v>1000</v>
      </c>
      <c r="M17" s="29"/>
      <c r="N17" s="23"/>
      <c r="O17" s="23"/>
    </row>
    <row r="18" spans="1:15" s="28" customFormat="1" ht="24" customHeight="1">
      <c r="A18" s="48"/>
      <c r="B18" s="25">
        <f t="shared" si="0"/>
        <v>80</v>
      </c>
      <c r="C18" s="25">
        <f t="shared" si="1"/>
        <v>80</v>
      </c>
      <c r="D18" s="32" t="s">
        <v>22</v>
      </c>
      <c r="E18" s="32" t="s">
        <v>21</v>
      </c>
      <c r="F18" s="30">
        <v>80000</v>
      </c>
      <c r="G18" s="31">
        <v>0</v>
      </c>
      <c r="H18" s="31">
        <f t="shared" si="2"/>
        <v>4000</v>
      </c>
      <c r="I18" s="31">
        <f t="shared" si="3"/>
        <v>1200</v>
      </c>
      <c r="J18" s="31">
        <f t="shared" si="4"/>
        <v>1200</v>
      </c>
      <c r="K18" s="31">
        <f t="shared" si="5"/>
        <v>1600</v>
      </c>
      <c r="L18" s="30">
        <v>8000</v>
      </c>
      <c r="M18" s="29"/>
      <c r="N18" s="23"/>
      <c r="O18" s="23"/>
    </row>
    <row r="19" spans="1:15" s="28" customFormat="1" ht="24" customHeight="1">
      <c r="A19" s="48"/>
      <c r="B19" s="25">
        <f t="shared" si="0"/>
        <v>203</v>
      </c>
      <c r="C19" s="25">
        <f t="shared" si="1"/>
        <v>203</v>
      </c>
      <c r="D19" s="32" t="s">
        <v>20</v>
      </c>
      <c r="E19" s="32" t="s">
        <v>19</v>
      </c>
      <c r="F19" s="30">
        <v>203000</v>
      </c>
      <c r="G19" s="31">
        <v>0</v>
      </c>
      <c r="H19" s="31">
        <f t="shared" si="2"/>
        <v>10150</v>
      </c>
      <c r="I19" s="31">
        <f t="shared" si="3"/>
        <v>3045</v>
      </c>
      <c r="J19" s="31">
        <f t="shared" si="4"/>
        <v>3045</v>
      </c>
      <c r="K19" s="31">
        <f t="shared" si="5"/>
        <v>4060</v>
      </c>
      <c r="L19" s="30">
        <v>20300</v>
      </c>
      <c r="M19" s="29"/>
      <c r="N19" s="23"/>
      <c r="O19" s="23"/>
    </row>
    <row r="20" spans="1:15" s="28" customFormat="1" ht="24" customHeight="1">
      <c r="A20" s="48"/>
      <c r="B20" s="25">
        <f t="shared" si="0"/>
        <v>75.5</v>
      </c>
      <c r="C20" s="25">
        <f t="shared" si="1"/>
        <v>75.5</v>
      </c>
      <c r="D20" s="32" t="s">
        <v>18</v>
      </c>
      <c r="E20" s="32" t="s">
        <v>17</v>
      </c>
      <c r="F20" s="30">
        <v>75500</v>
      </c>
      <c r="G20" s="31">
        <v>0</v>
      </c>
      <c r="H20" s="31">
        <f t="shared" si="2"/>
        <v>3775</v>
      </c>
      <c r="I20" s="31">
        <f t="shared" si="3"/>
        <v>1132.5</v>
      </c>
      <c r="J20" s="31">
        <f t="shared" si="4"/>
        <v>1132.5</v>
      </c>
      <c r="K20" s="31">
        <f t="shared" si="5"/>
        <v>1510</v>
      </c>
      <c r="L20" s="30">
        <v>7550</v>
      </c>
      <c r="M20" s="29"/>
      <c r="N20" s="23"/>
      <c r="O20" s="23"/>
    </row>
    <row r="21" spans="1:15" s="28" customFormat="1" ht="24" customHeight="1">
      <c r="A21" s="48"/>
      <c r="B21" s="25">
        <f t="shared" si="0"/>
        <v>174</v>
      </c>
      <c r="C21" s="25">
        <f t="shared" si="1"/>
        <v>174</v>
      </c>
      <c r="D21" s="32" t="s">
        <v>16</v>
      </c>
      <c r="E21" s="32" t="s">
        <v>15</v>
      </c>
      <c r="F21" s="30">
        <v>174000</v>
      </c>
      <c r="G21" s="31">
        <v>0</v>
      </c>
      <c r="H21" s="31">
        <f t="shared" si="2"/>
        <v>8700</v>
      </c>
      <c r="I21" s="31">
        <f t="shared" si="3"/>
        <v>2610</v>
      </c>
      <c r="J21" s="31">
        <f t="shared" si="4"/>
        <v>2610</v>
      </c>
      <c r="K21" s="31">
        <f t="shared" si="5"/>
        <v>3480</v>
      </c>
      <c r="L21" s="30">
        <v>17400</v>
      </c>
      <c r="M21" s="29"/>
      <c r="N21" s="23"/>
      <c r="O21" s="23"/>
    </row>
    <row r="22" spans="1:15" s="28" customFormat="1" ht="24" customHeight="1">
      <c r="A22" s="48"/>
      <c r="B22" s="25">
        <f t="shared" si="0"/>
        <v>70</v>
      </c>
      <c r="C22" s="25">
        <f t="shared" si="1"/>
        <v>70</v>
      </c>
      <c r="D22" s="32" t="s">
        <v>14</v>
      </c>
      <c r="E22" s="32" t="s">
        <v>13</v>
      </c>
      <c r="F22" s="30">
        <v>70000</v>
      </c>
      <c r="G22" s="31">
        <v>0</v>
      </c>
      <c r="H22" s="31">
        <f t="shared" si="2"/>
        <v>3500</v>
      </c>
      <c r="I22" s="31">
        <f t="shared" si="3"/>
        <v>1050</v>
      </c>
      <c r="J22" s="31">
        <f t="shared" si="4"/>
        <v>1050</v>
      </c>
      <c r="K22" s="31">
        <f t="shared" si="5"/>
        <v>1400</v>
      </c>
      <c r="L22" s="30">
        <v>7000</v>
      </c>
      <c r="M22" s="29"/>
      <c r="N22" s="23"/>
      <c r="O22" s="23"/>
    </row>
    <row r="23" spans="1:15" s="28" customFormat="1" ht="24" customHeight="1">
      <c r="A23" s="48"/>
      <c r="B23" s="25">
        <f t="shared" si="0"/>
        <v>121</v>
      </c>
      <c r="C23" s="25">
        <f t="shared" si="1"/>
        <v>121</v>
      </c>
      <c r="D23" s="32" t="s">
        <v>12</v>
      </c>
      <c r="E23" s="32" t="s">
        <v>11</v>
      </c>
      <c r="F23" s="30">
        <v>121000</v>
      </c>
      <c r="G23" s="31">
        <v>0</v>
      </c>
      <c r="H23" s="31">
        <f t="shared" si="2"/>
        <v>6050</v>
      </c>
      <c r="I23" s="31">
        <f t="shared" si="3"/>
        <v>1815</v>
      </c>
      <c r="J23" s="31">
        <f t="shared" si="4"/>
        <v>1815</v>
      </c>
      <c r="K23" s="31">
        <f t="shared" si="5"/>
        <v>2420</v>
      </c>
      <c r="L23" s="30">
        <v>12100</v>
      </c>
      <c r="M23" s="29"/>
      <c r="N23" s="23"/>
      <c r="O23" s="23"/>
    </row>
    <row r="24" spans="1:15" s="28" customFormat="1" ht="24" customHeight="1">
      <c r="A24" s="48"/>
      <c r="B24" s="25">
        <f t="shared" si="0"/>
        <v>210</v>
      </c>
      <c r="C24" s="25">
        <f t="shared" si="1"/>
        <v>210</v>
      </c>
      <c r="D24" s="32" t="s">
        <v>10</v>
      </c>
      <c r="E24" s="32" t="s">
        <v>9</v>
      </c>
      <c r="F24" s="30">
        <v>210000</v>
      </c>
      <c r="G24" s="31">
        <v>0</v>
      </c>
      <c r="H24" s="31">
        <f t="shared" si="2"/>
        <v>10500</v>
      </c>
      <c r="I24" s="31">
        <f t="shared" si="3"/>
        <v>3150</v>
      </c>
      <c r="J24" s="31">
        <f t="shared" si="4"/>
        <v>3150</v>
      </c>
      <c r="K24" s="31">
        <f t="shared" si="5"/>
        <v>4200</v>
      </c>
      <c r="L24" s="30">
        <v>21000</v>
      </c>
      <c r="M24" s="29"/>
      <c r="N24" s="23"/>
      <c r="O24" s="23"/>
    </row>
    <row r="25" spans="1:15" s="28" customFormat="1" ht="24" customHeight="1">
      <c r="A25" s="48"/>
      <c r="B25" s="25">
        <f t="shared" si="0"/>
        <v>212</v>
      </c>
      <c r="C25" s="25">
        <f t="shared" si="1"/>
        <v>212</v>
      </c>
      <c r="D25" s="32" t="s">
        <v>8</v>
      </c>
      <c r="E25" s="32" t="s">
        <v>7</v>
      </c>
      <c r="F25" s="30">
        <v>212000</v>
      </c>
      <c r="G25" s="31">
        <v>0</v>
      </c>
      <c r="H25" s="31">
        <f t="shared" si="2"/>
        <v>10600</v>
      </c>
      <c r="I25" s="31">
        <f t="shared" si="3"/>
        <v>3180</v>
      </c>
      <c r="J25" s="31">
        <f t="shared" si="4"/>
        <v>3180</v>
      </c>
      <c r="K25" s="31">
        <f t="shared" si="5"/>
        <v>4240</v>
      </c>
      <c r="L25" s="30">
        <v>21200</v>
      </c>
      <c r="M25" s="29"/>
      <c r="N25" s="23"/>
      <c r="O25" s="23"/>
    </row>
    <row r="26" spans="1:15" s="28" customFormat="1" ht="24" customHeight="1">
      <c r="A26" s="48"/>
      <c r="B26" s="25">
        <f t="shared" si="0"/>
        <v>98</v>
      </c>
      <c r="C26" s="25">
        <f t="shared" si="1"/>
        <v>98</v>
      </c>
      <c r="D26" s="32" t="s">
        <v>6</v>
      </c>
      <c r="E26" s="32" t="s">
        <v>5</v>
      </c>
      <c r="F26" s="30">
        <v>98000</v>
      </c>
      <c r="G26" s="31">
        <v>0</v>
      </c>
      <c r="H26" s="31">
        <f t="shared" si="2"/>
        <v>4900</v>
      </c>
      <c r="I26" s="31">
        <f t="shared" si="3"/>
        <v>1470</v>
      </c>
      <c r="J26" s="31">
        <f t="shared" si="4"/>
        <v>1470</v>
      </c>
      <c r="K26" s="31">
        <f t="shared" si="5"/>
        <v>1960</v>
      </c>
      <c r="L26" s="30">
        <v>9800</v>
      </c>
      <c r="M26" s="29"/>
      <c r="N26" s="23"/>
      <c r="O26" s="23"/>
    </row>
    <row r="27" spans="1:15" s="28" customFormat="1" ht="24" customHeight="1">
      <c r="A27" s="48"/>
      <c r="B27" s="25">
        <f t="shared" si="0"/>
        <v>125</v>
      </c>
      <c r="C27" s="25">
        <f t="shared" si="1"/>
        <v>125</v>
      </c>
      <c r="D27" s="32" t="s">
        <v>4</v>
      </c>
      <c r="E27" s="32" t="s">
        <v>3</v>
      </c>
      <c r="F27" s="30">
        <v>125000</v>
      </c>
      <c r="G27" s="31">
        <v>0</v>
      </c>
      <c r="H27" s="31">
        <f t="shared" si="2"/>
        <v>6250</v>
      </c>
      <c r="I27" s="31">
        <f t="shared" si="3"/>
        <v>1875</v>
      </c>
      <c r="J27" s="31">
        <f t="shared" si="4"/>
        <v>1875</v>
      </c>
      <c r="K27" s="31">
        <f t="shared" si="5"/>
        <v>2500</v>
      </c>
      <c r="L27" s="30">
        <v>12500</v>
      </c>
      <c r="M27" s="29"/>
      <c r="N27" s="23"/>
      <c r="O27" s="23"/>
    </row>
    <row r="28" spans="1:15" s="28" customFormat="1" ht="24" customHeight="1">
      <c r="A28" s="48"/>
      <c r="B28" s="25">
        <f t="shared" si="0"/>
        <v>531</v>
      </c>
      <c r="C28" s="25">
        <f t="shared" si="1"/>
        <v>531</v>
      </c>
      <c r="D28" s="32" t="s">
        <v>2</v>
      </c>
      <c r="E28" s="32" t="s">
        <v>1</v>
      </c>
      <c r="F28" s="30">
        <v>531000</v>
      </c>
      <c r="G28" s="31">
        <v>0</v>
      </c>
      <c r="H28" s="31">
        <f t="shared" si="2"/>
        <v>26550</v>
      </c>
      <c r="I28" s="31">
        <f t="shared" si="3"/>
        <v>7965</v>
      </c>
      <c r="J28" s="31">
        <f t="shared" si="4"/>
        <v>7965</v>
      </c>
      <c r="K28" s="31">
        <f t="shared" si="5"/>
        <v>10620</v>
      </c>
      <c r="L28" s="30">
        <v>53100</v>
      </c>
      <c r="M28" s="29"/>
      <c r="N28" s="23"/>
      <c r="O28" s="23"/>
    </row>
    <row r="29" spans="1:15" s="22" customFormat="1" ht="21" customHeight="1">
      <c r="A29" s="24" t="s">
        <v>0</v>
      </c>
      <c r="B29" s="25">
        <f>SUM(B6:B28)</f>
        <v>2726.5</v>
      </c>
      <c r="C29" s="25">
        <f>SUM(C6:C28)</f>
        <v>2726.5</v>
      </c>
      <c r="D29" s="27"/>
      <c r="E29" s="26"/>
      <c r="F29" s="25">
        <f t="shared" ref="F29:L29" si="6">SUM(F6:F28)</f>
        <v>2726500</v>
      </c>
      <c r="G29" s="25">
        <f t="shared" si="6"/>
        <v>0</v>
      </c>
      <c r="H29" s="25">
        <f t="shared" si="6"/>
        <v>136325</v>
      </c>
      <c r="I29" s="25">
        <f t="shared" si="6"/>
        <v>40897.5</v>
      </c>
      <c r="J29" s="25">
        <f t="shared" si="6"/>
        <v>40897.5</v>
      </c>
      <c r="K29" s="25">
        <f t="shared" si="6"/>
        <v>54530</v>
      </c>
      <c r="L29" s="25">
        <f t="shared" si="6"/>
        <v>272650</v>
      </c>
      <c r="M29" s="24"/>
      <c r="N29" s="23"/>
      <c r="O29" s="23"/>
    </row>
    <row r="30" spans="1:15" s="18" customFormat="1" ht="26.25" customHeight="1">
      <c r="A30" s="20"/>
      <c r="B30" s="20"/>
      <c r="C30" s="20"/>
      <c r="D30" s="21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19"/>
    </row>
    <row r="31" spans="1:15" s="10" customFormat="1" ht="6.75" customHeight="1">
      <c r="A31" s="16"/>
      <c r="B31" s="16"/>
      <c r="C31" s="16"/>
      <c r="D31" s="17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1"/>
    </row>
    <row r="32" spans="1:15" s="10" customFormat="1" ht="40.5" customHeight="1">
      <c r="A32" s="13"/>
      <c r="B32" s="12"/>
      <c r="C32" s="12"/>
      <c r="D32" s="15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1"/>
    </row>
    <row r="33" spans="1:15" s="10" customFormat="1" ht="30.75" customHeight="1">
      <c r="A33" s="12"/>
      <c r="B33" s="14"/>
      <c r="C33" s="12"/>
      <c r="D33" s="15"/>
      <c r="E33" s="12"/>
      <c r="F33" s="12"/>
      <c r="G33" s="12"/>
      <c r="H33" s="12"/>
      <c r="I33" s="12"/>
      <c r="J33" s="11"/>
      <c r="K33" s="14"/>
      <c r="L33" s="13"/>
      <c r="M33" s="12"/>
      <c r="N33" s="12"/>
      <c r="O33" s="11"/>
    </row>
    <row r="34" spans="1:15" ht="14.25" customHeight="1">
      <c r="A34" s="6"/>
      <c r="B34" s="8"/>
      <c r="C34" s="8"/>
      <c r="D34" s="9"/>
      <c r="E34" s="6"/>
      <c r="F34" s="6"/>
      <c r="G34" s="6"/>
      <c r="H34" s="8"/>
      <c r="I34" s="8"/>
      <c r="J34" s="8"/>
      <c r="K34" s="8"/>
      <c r="L34" s="8"/>
      <c r="M34" s="7"/>
      <c r="N34" s="6"/>
      <c r="O34" s="6"/>
    </row>
  </sheetData>
  <mergeCells count="12">
    <mergeCell ref="A1:N1"/>
    <mergeCell ref="F3:K3"/>
    <mergeCell ref="L3:O3"/>
    <mergeCell ref="B4:C4"/>
    <mergeCell ref="G4:K4"/>
    <mergeCell ref="A4:A5"/>
    <mergeCell ref="M4:M5"/>
    <mergeCell ref="E4:E5"/>
    <mergeCell ref="A6:A28"/>
    <mergeCell ref="D4:D5"/>
    <mergeCell ref="F4:F5"/>
    <mergeCell ref="L4:L5"/>
  </mergeCells>
  <phoneticPr fontId="3" type="noConversion"/>
  <printOptions horizontalCentered="1"/>
  <pageMargins left="0.25" right="0.25" top="0.75" bottom="0.75" header="0.3" footer="0.3"/>
  <pageSetup paperSize="9" scale="52" firstPageNumber="4294963191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2018年7-11月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2018-12-02T13:41:32Z</dcterms:created>
  <dcterms:modified xsi:type="dcterms:W3CDTF">2018-12-12T10:43:06Z</dcterms:modified>
</cp:coreProperties>
</file>