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630"/>
  </bookViews>
  <sheets>
    <sheet name="2018年7-11月" sheetId="1" r:id="rId1"/>
  </sheets>
  <calcPr calcId="144525"/>
</workbook>
</file>

<file path=xl/calcChain.xml><?xml version="1.0" encoding="utf-8"?>
<calcChain xmlns="http://schemas.openxmlformats.org/spreadsheetml/2006/main">
  <c r="B7" i="1" l="1"/>
  <c r="C7" i="1"/>
  <c r="H7" i="1"/>
  <c r="I7" i="1"/>
  <c r="J7" i="1"/>
  <c r="K7" i="1"/>
  <c r="B8" i="1"/>
  <c r="C8" i="1" s="1"/>
  <c r="C14" i="1" s="1"/>
  <c r="H8" i="1"/>
  <c r="I8" i="1"/>
  <c r="J8" i="1"/>
  <c r="J14" i="1" s="1"/>
  <c r="K8" i="1"/>
  <c r="B9" i="1"/>
  <c r="C9" i="1"/>
  <c r="H9" i="1"/>
  <c r="I9" i="1"/>
  <c r="J9" i="1"/>
  <c r="K9" i="1"/>
  <c r="B10" i="1"/>
  <c r="C10" i="1" s="1"/>
  <c r="H10" i="1"/>
  <c r="I10" i="1"/>
  <c r="J10" i="1"/>
  <c r="K10" i="1"/>
  <c r="B11" i="1"/>
  <c r="C11" i="1"/>
  <c r="H11" i="1"/>
  <c r="I11" i="1"/>
  <c r="J11" i="1"/>
  <c r="K11" i="1"/>
  <c r="B12" i="1"/>
  <c r="C12" i="1" s="1"/>
  <c r="H12" i="1"/>
  <c r="I12" i="1"/>
  <c r="I14" i="1" s="1"/>
  <c r="J12" i="1"/>
  <c r="K12" i="1"/>
  <c r="B13" i="1"/>
  <c r="C13" i="1"/>
  <c r="H13" i="1"/>
  <c r="I13" i="1"/>
  <c r="J13" i="1"/>
  <c r="K13" i="1"/>
  <c r="B14" i="1"/>
  <c r="F14" i="1"/>
  <c r="G14" i="1"/>
  <c r="H14" i="1"/>
  <c r="K14" i="1"/>
  <c r="L14" i="1"/>
</calcChain>
</file>

<file path=xl/sharedStrings.xml><?xml version="1.0" encoding="utf-8"?>
<sst xmlns="http://schemas.openxmlformats.org/spreadsheetml/2006/main" count="32" uniqueCount="32">
  <si>
    <t>合  计</t>
  </si>
  <si>
    <t>P8SJ201844510000000007</t>
  </si>
  <si>
    <t>饶平县联饶镇潮刘村民委员会</t>
  </si>
  <si>
    <t>P8SJ201844510000000006</t>
  </si>
  <si>
    <t>饶平县联饶镇凤山楼村民委员会</t>
  </si>
  <si>
    <t>P8SJ201844510000000005</t>
  </si>
  <si>
    <t>饶平县联饶镇群力村民委员会</t>
  </si>
  <si>
    <t>P8SJ201844510000000004</t>
  </si>
  <si>
    <t>饶平县联饶镇新寮村民委员会</t>
  </si>
  <si>
    <t>P8SJ201844510000000003</t>
  </si>
  <si>
    <t>饶平县联饶镇后葛村民委员会</t>
  </si>
  <si>
    <t>P8SJ201844510000000002</t>
  </si>
  <si>
    <t>饶平县联饶镇赤岭村民委员会</t>
  </si>
  <si>
    <t>P8SJ201844510000000001</t>
  </si>
  <si>
    <t>饶平县联饶镇高东村民委员会</t>
  </si>
  <si>
    <t>饶平支公司</t>
  </si>
  <si>
    <t>农户</t>
  </si>
  <si>
    <t>县财政</t>
  </si>
  <si>
    <t>市财政</t>
  </si>
  <si>
    <t>省财政</t>
  </si>
  <si>
    <t>中央财政</t>
  </si>
  <si>
    <t>累计</t>
  </si>
  <si>
    <t>本季</t>
  </si>
  <si>
    <t>备注</t>
  </si>
  <si>
    <t>合计
保险费</t>
  </si>
  <si>
    <t>保险费构成</t>
  </si>
  <si>
    <t>本季保险金额</t>
  </si>
  <si>
    <t>保单号</t>
  </si>
  <si>
    <t>被保险人</t>
  </si>
  <si>
    <t>承保数量（亩）</t>
  </si>
  <si>
    <t>承保公司</t>
  </si>
  <si>
    <t>广东省政策性香蕉种植保险承保明细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</si>
</sst>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_ "/>
    <numFmt numFmtId="178" formatCode="0_ "/>
  </numFmts>
  <fonts count="9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4"/>
      <name val="宋体"/>
      <family val="3"/>
      <charset val="134"/>
      <scheme val="minor"/>
    </font>
    <font>
      <sz val="10"/>
      <name val="仿宋"/>
      <family val="3"/>
      <charset val="134"/>
    </font>
    <font>
      <sz val="2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/>
    <xf numFmtId="0" fontId="4" fillId="0" borderId="0" xfId="1" applyFont="1" applyBorder="1" applyAlignment="1">
      <alignment vertical="center" wrapText="1"/>
    </xf>
    <xf numFmtId="176" fontId="4" fillId="0" borderId="0" xfId="1" applyNumberFormat="1" applyFont="1" applyBorder="1" applyAlignment="1">
      <alignment vertical="center" shrinkToFit="1"/>
    </xf>
    <xf numFmtId="176" fontId="4" fillId="0" borderId="0" xfId="1" applyNumberFormat="1" applyFont="1" applyBorder="1" applyAlignment="1">
      <alignment vertical="center" wrapText="1" shrinkToFit="1"/>
    </xf>
    <xf numFmtId="0" fontId="5" fillId="0" borderId="0" xfId="0" applyFont="1" applyAlignment="1"/>
    <xf numFmtId="0" fontId="4" fillId="0" borderId="0" xfId="0" applyFont="1" applyAlignment="1"/>
    <xf numFmtId="0" fontId="4" fillId="0" borderId="0" xfId="1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常规" xfId="0" builtinId="0"/>
    <cellStyle name="常规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zoomScale="70" zoomScaleNormal="70" workbookViewId="0">
      <pane ySplit="6" topLeftCell="A7" activePane="bottomLeft" state="frozen"/>
      <selection pane="bottomLeft" activeCell="M8" sqref="M8"/>
    </sheetView>
  </sheetViews>
  <sheetFormatPr defaultColWidth="9" defaultRowHeight="14.25" customHeight="1" x14ac:dyDescent="0.15"/>
  <cols>
    <col min="1" max="1" width="13" style="1" customWidth="1"/>
    <col min="2" max="3" width="12.125" style="3" customWidth="1"/>
    <col min="4" max="4" width="37.625" style="4" customWidth="1"/>
    <col min="5" max="5" width="35.625" style="1" customWidth="1"/>
    <col min="6" max="6" width="17.125" style="1" customWidth="1"/>
    <col min="7" max="7" width="14.125" style="1" customWidth="1"/>
    <col min="8" max="9" width="14.125" style="3" customWidth="1"/>
    <col min="10" max="10" width="18.25" style="3" customWidth="1"/>
    <col min="11" max="12" width="16.125" style="3" customWidth="1"/>
    <col min="13" max="13" width="13.625" style="2" customWidth="1"/>
    <col min="14" max="14" width="7.375" style="1" customWidth="1"/>
    <col min="15" max="15" width="6.625" style="1" customWidth="1"/>
    <col min="16" max="16384" width="9" style="1"/>
  </cols>
  <sheetData>
    <row r="1" spans="1:15" ht="51.75" customHeight="1" x14ac:dyDescent="0.15"/>
    <row r="2" spans="1:15" ht="33.75" customHeight="1" x14ac:dyDescent="0.15">
      <c r="A2" s="32" t="s">
        <v>31</v>
      </c>
      <c r="B2" s="32"/>
      <c r="C2" s="32"/>
      <c r="D2" s="33"/>
      <c r="E2" s="32"/>
      <c r="F2" s="32"/>
      <c r="G2" s="32"/>
      <c r="H2" s="32"/>
      <c r="I2" s="32"/>
      <c r="J2" s="32"/>
      <c r="K2" s="32"/>
      <c r="L2" s="32"/>
      <c r="M2" s="32"/>
      <c r="N2" s="32"/>
      <c r="O2" s="10"/>
    </row>
    <row r="3" spans="1:15" ht="6.75" customHeight="1" x14ac:dyDescent="0.15">
      <c r="A3" s="20"/>
      <c r="B3" s="7"/>
      <c r="C3" s="7"/>
      <c r="D3" s="31"/>
      <c r="E3" s="20"/>
      <c r="F3" s="20"/>
      <c r="G3" s="20"/>
      <c r="H3" s="7"/>
      <c r="I3" s="7"/>
      <c r="J3" s="7"/>
      <c r="K3" s="7"/>
      <c r="L3" s="7"/>
      <c r="M3" s="20"/>
      <c r="N3" s="20"/>
      <c r="O3" s="20"/>
    </row>
    <row r="4" spans="1:15" ht="29.25" customHeight="1" x14ac:dyDescent="0.15">
      <c r="A4" s="10"/>
      <c r="B4" s="7"/>
      <c r="C4" s="10"/>
      <c r="D4" s="8"/>
      <c r="E4" s="5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s="19" customFormat="1" ht="21.75" customHeight="1" x14ac:dyDescent="0.15">
      <c r="A5" s="28" t="s">
        <v>30</v>
      </c>
      <c r="B5" s="28" t="s">
        <v>29</v>
      </c>
      <c r="C5" s="28"/>
      <c r="D5" s="29" t="s">
        <v>28</v>
      </c>
      <c r="E5" s="29" t="s">
        <v>27</v>
      </c>
      <c r="F5" s="29" t="s">
        <v>26</v>
      </c>
      <c r="G5" s="28" t="s">
        <v>25</v>
      </c>
      <c r="H5" s="28"/>
      <c r="I5" s="28"/>
      <c r="J5" s="28"/>
      <c r="K5" s="28"/>
      <c r="L5" s="29" t="s">
        <v>24</v>
      </c>
      <c r="M5" s="28" t="s">
        <v>23</v>
      </c>
      <c r="N5" s="20"/>
      <c r="O5" s="20"/>
    </row>
    <row r="6" spans="1:15" s="19" customFormat="1" ht="24" customHeight="1" x14ac:dyDescent="0.15">
      <c r="A6" s="28"/>
      <c r="B6" s="21" t="s">
        <v>22</v>
      </c>
      <c r="C6" s="21" t="s">
        <v>21</v>
      </c>
      <c r="D6" s="29"/>
      <c r="E6" s="29"/>
      <c r="F6" s="29"/>
      <c r="G6" s="26" t="s">
        <v>20</v>
      </c>
      <c r="H6" s="21" t="s">
        <v>19</v>
      </c>
      <c r="I6" s="21" t="s">
        <v>18</v>
      </c>
      <c r="J6" s="21" t="s">
        <v>17</v>
      </c>
      <c r="K6" s="21" t="s">
        <v>16</v>
      </c>
      <c r="L6" s="29"/>
      <c r="M6" s="28"/>
      <c r="N6" s="20"/>
      <c r="O6" s="20"/>
    </row>
    <row r="7" spans="1:15" s="25" customFormat="1" ht="32.25" customHeight="1" x14ac:dyDescent="0.15">
      <c r="A7" s="28" t="s">
        <v>15</v>
      </c>
      <c r="B7" s="22">
        <f>F7/1500</f>
        <v>13</v>
      </c>
      <c r="C7" s="22">
        <f>B7</f>
        <v>13</v>
      </c>
      <c r="D7" s="26" t="s">
        <v>14</v>
      </c>
      <c r="E7" s="26" t="s">
        <v>13</v>
      </c>
      <c r="F7" s="26">
        <v>19500</v>
      </c>
      <c r="G7" s="27">
        <v>0</v>
      </c>
      <c r="H7" s="27">
        <f>F7*50%*0.1</f>
        <v>975</v>
      </c>
      <c r="I7" s="27">
        <f>F7*15%*0.1</f>
        <v>292.5</v>
      </c>
      <c r="J7" s="27">
        <f>F7*15%*0.1</f>
        <v>292.5</v>
      </c>
      <c r="K7" s="27">
        <f>F7*20%*0.1</f>
        <v>390</v>
      </c>
      <c r="L7" s="26">
        <v>1950</v>
      </c>
      <c r="M7" s="21"/>
      <c r="N7" s="20"/>
      <c r="O7" s="20"/>
    </row>
    <row r="8" spans="1:15" s="25" customFormat="1" ht="32.25" customHeight="1" x14ac:dyDescent="0.15">
      <c r="A8" s="28"/>
      <c r="B8" s="22">
        <f>F8/1500</f>
        <v>40</v>
      </c>
      <c r="C8" s="22">
        <f>B8</f>
        <v>40</v>
      </c>
      <c r="D8" s="26" t="s">
        <v>12</v>
      </c>
      <c r="E8" s="26" t="s">
        <v>11</v>
      </c>
      <c r="F8" s="26">
        <v>60000</v>
      </c>
      <c r="G8" s="27">
        <v>0</v>
      </c>
      <c r="H8" s="27">
        <f>F8*50%*0.1</f>
        <v>3000</v>
      </c>
      <c r="I8" s="27">
        <f>F8*15%*0.1</f>
        <v>900</v>
      </c>
      <c r="J8" s="27">
        <f>F8*15%*0.1</f>
        <v>900</v>
      </c>
      <c r="K8" s="27">
        <f>F8*20%*0.1</f>
        <v>1200</v>
      </c>
      <c r="L8" s="26">
        <v>6000</v>
      </c>
      <c r="M8" s="21"/>
      <c r="N8" s="20"/>
      <c r="O8" s="20"/>
    </row>
    <row r="9" spans="1:15" s="25" customFormat="1" ht="32.25" customHeight="1" x14ac:dyDescent="0.15">
      <c r="A9" s="28"/>
      <c r="B9" s="22">
        <f>F9/1500</f>
        <v>111</v>
      </c>
      <c r="C9" s="22">
        <f>B9</f>
        <v>111</v>
      </c>
      <c r="D9" s="26" t="s">
        <v>10</v>
      </c>
      <c r="E9" s="26" t="s">
        <v>9</v>
      </c>
      <c r="F9" s="26">
        <v>166500</v>
      </c>
      <c r="G9" s="27">
        <v>0</v>
      </c>
      <c r="H9" s="27">
        <f>F9*50%*0.1</f>
        <v>8325</v>
      </c>
      <c r="I9" s="27">
        <f>F9*15%*0.1</f>
        <v>2497.5</v>
      </c>
      <c r="J9" s="27">
        <f>F9*15%*0.1</f>
        <v>2497.5</v>
      </c>
      <c r="K9" s="27">
        <f>F9*20%*0.1</f>
        <v>3330</v>
      </c>
      <c r="L9" s="26">
        <v>16650</v>
      </c>
      <c r="M9" s="21"/>
      <c r="N9" s="20"/>
      <c r="O9" s="20"/>
    </row>
    <row r="10" spans="1:15" s="25" customFormat="1" ht="32.25" customHeight="1" x14ac:dyDescent="0.15">
      <c r="A10" s="28"/>
      <c r="B10" s="22">
        <f>F10/1500</f>
        <v>9</v>
      </c>
      <c r="C10" s="22">
        <f>B10</f>
        <v>9</v>
      </c>
      <c r="D10" s="26" t="s">
        <v>8</v>
      </c>
      <c r="E10" s="26" t="s">
        <v>7</v>
      </c>
      <c r="F10" s="26">
        <v>13500</v>
      </c>
      <c r="G10" s="27">
        <v>0</v>
      </c>
      <c r="H10" s="27">
        <f>F10*50%*0.1</f>
        <v>675</v>
      </c>
      <c r="I10" s="27">
        <f>F10*15%*0.1</f>
        <v>202.5</v>
      </c>
      <c r="J10" s="27">
        <f>F10*15%*0.1</f>
        <v>202.5</v>
      </c>
      <c r="K10" s="27">
        <f>F10*20%*0.1</f>
        <v>270</v>
      </c>
      <c r="L10" s="26">
        <v>1350</v>
      </c>
      <c r="M10" s="21"/>
      <c r="N10" s="20"/>
      <c r="O10" s="20"/>
    </row>
    <row r="11" spans="1:15" s="25" customFormat="1" ht="32.25" customHeight="1" x14ac:dyDescent="0.15">
      <c r="A11" s="28"/>
      <c r="B11" s="22">
        <f>F11/1500</f>
        <v>113</v>
      </c>
      <c r="C11" s="22">
        <f>B11</f>
        <v>113</v>
      </c>
      <c r="D11" s="26" t="s">
        <v>6</v>
      </c>
      <c r="E11" s="26" t="s">
        <v>5</v>
      </c>
      <c r="F11" s="26">
        <v>169500</v>
      </c>
      <c r="G11" s="27">
        <v>0</v>
      </c>
      <c r="H11" s="27">
        <f>F11*50%*0.1</f>
        <v>8475</v>
      </c>
      <c r="I11" s="27">
        <f>F11*15%*0.1</f>
        <v>2542.5</v>
      </c>
      <c r="J11" s="27">
        <f>F11*15%*0.1</f>
        <v>2542.5</v>
      </c>
      <c r="K11" s="27">
        <f>F11*20%*0.1</f>
        <v>3390</v>
      </c>
      <c r="L11" s="26">
        <v>16950</v>
      </c>
      <c r="M11" s="21"/>
      <c r="N11" s="20"/>
      <c r="O11" s="20"/>
    </row>
    <row r="12" spans="1:15" s="25" customFormat="1" ht="32.25" customHeight="1" x14ac:dyDescent="0.15">
      <c r="A12" s="28"/>
      <c r="B12" s="22">
        <f>F12/1500</f>
        <v>35</v>
      </c>
      <c r="C12" s="22">
        <f>B12</f>
        <v>35</v>
      </c>
      <c r="D12" s="26" t="s">
        <v>4</v>
      </c>
      <c r="E12" s="26" t="s">
        <v>3</v>
      </c>
      <c r="F12" s="26">
        <v>52500</v>
      </c>
      <c r="G12" s="27">
        <v>0</v>
      </c>
      <c r="H12" s="27">
        <f>F12*50%*0.1</f>
        <v>2625</v>
      </c>
      <c r="I12" s="27">
        <f>F12*15%*0.1</f>
        <v>787.5</v>
      </c>
      <c r="J12" s="27">
        <f>F12*15%*0.1</f>
        <v>787.5</v>
      </c>
      <c r="K12" s="27">
        <f>F12*20%*0.1</f>
        <v>1050</v>
      </c>
      <c r="L12" s="26">
        <v>5250</v>
      </c>
      <c r="M12" s="21"/>
      <c r="N12" s="20"/>
      <c r="O12" s="20"/>
    </row>
    <row r="13" spans="1:15" s="25" customFormat="1" ht="32.25" customHeight="1" x14ac:dyDescent="0.15">
      <c r="A13" s="28"/>
      <c r="B13" s="22">
        <f>F13/1500</f>
        <v>43</v>
      </c>
      <c r="C13" s="22">
        <f>B13</f>
        <v>43</v>
      </c>
      <c r="D13" s="26" t="s">
        <v>2</v>
      </c>
      <c r="E13" s="26" t="s">
        <v>1</v>
      </c>
      <c r="F13" s="26">
        <v>64500</v>
      </c>
      <c r="G13" s="27">
        <v>0</v>
      </c>
      <c r="H13" s="27">
        <f>F13*50%*0.1</f>
        <v>3225</v>
      </c>
      <c r="I13" s="27">
        <f>F13*15%*0.1</f>
        <v>967.5</v>
      </c>
      <c r="J13" s="27">
        <f>F13*15%*0.1</f>
        <v>967.5</v>
      </c>
      <c r="K13" s="27">
        <f>F13*20%*0.1</f>
        <v>1290</v>
      </c>
      <c r="L13" s="26">
        <v>6450</v>
      </c>
      <c r="M13" s="21"/>
      <c r="N13" s="20"/>
      <c r="O13" s="20"/>
    </row>
    <row r="14" spans="1:15" s="19" customFormat="1" ht="21" customHeight="1" x14ac:dyDescent="0.15">
      <c r="A14" s="21" t="s">
        <v>0</v>
      </c>
      <c r="B14" s="22">
        <f>SUM(B7:B13)</f>
        <v>364</v>
      </c>
      <c r="C14" s="22">
        <f>SUM(C7:C13)</f>
        <v>364</v>
      </c>
      <c r="D14" s="24"/>
      <c r="E14" s="23"/>
      <c r="F14" s="22">
        <f>SUM(F7:F13)</f>
        <v>546000</v>
      </c>
      <c r="G14" s="22">
        <f>SUM(G7:G13)</f>
        <v>0</v>
      </c>
      <c r="H14" s="22">
        <f>SUM(H7:H13)</f>
        <v>27300</v>
      </c>
      <c r="I14" s="22">
        <f>SUM(I7:I13)</f>
        <v>8190</v>
      </c>
      <c r="J14" s="22">
        <f>SUM(J7:J13)</f>
        <v>8190</v>
      </c>
      <c r="K14" s="22">
        <f>SUM(K7:K13)</f>
        <v>10920</v>
      </c>
      <c r="L14" s="22">
        <f>SUM(L7:L13)</f>
        <v>54600</v>
      </c>
      <c r="M14" s="21"/>
      <c r="N14" s="20"/>
      <c r="O14" s="20"/>
    </row>
    <row r="15" spans="1:15" s="16" customFormat="1" ht="26.25" customHeight="1" x14ac:dyDescent="0.25">
      <c r="A15" s="12"/>
      <c r="B15" s="12"/>
      <c r="C15" s="12"/>
      <c r="D15" s="18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7"/>
    </row>
    <row r="16" spans="1:15" s="9" customFormat="1" ht="6.75" customHeight="1" x14ac:dyDescent="0.15">
      <c r="A16" s="14"/>
      <c r="B16" s="14"/>
      <c r="C16" s="14"/>
      <c r="D16" s="15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0"/>
    </row>
    <row r="17" spans="1:15" s="9" customFormat="1" ht="24.75" customHeight="1" x14ac:dyDescent="0.15">
      <c r="A17" s="11"/>
      <c r="B17" s="11"/>
      <c r="C17" s="11"/>
      <c r="D17" s="13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0"/>
    </row>
    <row r="18" spans="1:15" s="9" customFormat="1" ht="40.5" customHeight="1" x14ac:dyDescent="0.15">
      <c r="A18" s="11"/>
      <c r="B18" s="11"/>
      <c r="C18" s="11"/>
      <c r="D18" s="13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0"/>
    </row>
    <row r="19" spans="1:15" s="9" customFormat="1" ht="30.75" customHeight="1" x14ac:dyDescent="0.25">
      <c r="A19" s="11"/>
      <c r="B19" s="12"/>
      <c r="C19" s="11"/>
      <c r="D19" s="13"/>
      <c r="E19" s="11"/>
      <c r="F19" s="11"/>
      <c r="G19" s="11"/>
      <c r="H19" s="11"/>
      <c r="I19" s="11"/>
      <c r="J19" s="10"/>
      <c r="K19" s="12"/>
      <c r="L19" s="11"/>
      <c r="M19" s="11"/>
      <c r="N19" s="11"/>
      <c r="O19" s="10"/>
    </row>
    <row r="20" spans="1:15" ht="14.25" customHeight="1" x14ac:dyDescent="0.15">
      <c r="A20" s="5"/>
      <c r="B20" s="7"/>
      <c r="C20" s="7"/>
      <c r="D20" s="8"/>
      <c r="E20" s="5"/>
      <c r="F20" s="5"/>
      <c r="G20" s="5"/>
      <c r="H20" s="7"/>
      <c r="I20" s="7"/>
      <c r="J20" s="7"/>
      <c r="K20" s="7"/>
      <c r="L20" s="7"/>
      <c r="M20" s="6"/>
      <c r="N20" s="5"/>
      <c r="O20" s="5"/>
    </row>
    <row r="21" spans="1:15" ht="14.25" customHeight="1" x14ac:dyDescent="0.15">
      <c r="A21" s="5"/>
      <c r="B21" s="7"/>
      <c r="C21" s="7"/>
      <c r="D21" s="8"/>
      <c r="E21" s="5"/>
      <c r="F21" s="5"/>
      <c r="G21" s="5"/>
      <c r="H21" s="7"/>
      <c r="I21" s="7"/>
      <c r="J21" s="7"/>
      <c r="K21" s="7"/>
      <c r="L21" s="7"/>
      <c r="M21" s="6"/>
      <c r="N21" s="5"/>
      <c r="O21" s="5"/>
    </row>
  </sheetData>
  <mergeCells count="12">
    <mergeCell ref="M5:M6"/>
    <mergeCell ref="E5:E6"/>
    <mergeCell ref="A7:A13"/>
    <mergeCell ref="D5:D6"/>
    <mergeCell ref="F5:F6"/>
    <mergeCell ref="L5:L6"/>
    <mergeCell ref="A2:N2"/>
    <mergeCell ref="F4:K4"/>
    <mergeCell ref="L4:O4"/>
    <mergeCell ref="B5:C5"/>
    <mergeCell ref="G5:K5"/>
    <mergeCell ref="A5:A6"/>
  </mergeCells>
  <phoneticPr fontId="3" type="noConversion"/>
  <printOptions horizontalCentered="1"/>
  <pageMargins left="0.15625" right="0.15625" top="0.15625" bottom="0.15625" header="0.35416666666666702" footer="0.27500000000000002"/>
  <pageSetup paperSize="9" scale="53" firstPageNumber="4294963191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2018年7-11月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2018-12-02T13:44:48Z</dcterms:created>
  <dcterms:modified xsi:type="dcterms:W3CDTF">2018-12-02T13:45:32Z</dcterms:modified>
</cp:coreProperties>
</file>