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公示文件\公示文件\"/>
    </mc:Choice>
  </mc:AlternateContent>
  <bookViews>
    <workbookView xWindow="120" yWindow="105" windowWidth="23715" windowHeight="9630"/>
  </bookViews>
  <sheets>
    <sheet name="10月" sheetId="1" r:id="rId1"/>
  </sheets>
  <calcPr calcId="152511"/>
</workbook>
</file>

<file path=xl/calcChain.xml><?xml version="1.0" encoding="utf-8"?>
<calcChain xmlns="http://schemas.openxmlformats.org/spreadsheetml/2006/main">
  <c r="K53" i="1" l="1"/>
  <c r="F53" i="1"/>
  <c r="B53" i="1"/>
  <c r="L52" i="1"/>
  <c r="H52" i="1" s="1"/>
  <c r="C52" i="1"/>
  <c r="C51" i="1"/>
  <c r="L51" i="1" s="1"/>
  <c r="C50" i="1"/>
  <c r="L50" i="1" s="1"/>
  <c r="C49" i="1"/>
  <c r="L49" i="1" s="1"/>
  <c r="C48" i="1"/>
  <c r="L48" i="1" s="1"/>
  <c r="H48" i="1" s="1"/>
  <c r="C47" i="1"/>
  <c r="L47" i="1" s="1"/>
  <c r="L46" i="1"/>
  <c r="H46" i="1" s="1"/>
  <c r="C46" i="1"/>
  <c r="C45" i="1"/>
  <c r="L45" i="1" s="1"/>
  <c r="C44" i="1"/>
  <c r="L44" i="1" s="1"/>
  <c r="H44" i="1" s="1"/>
  <c r="C43" i="1"/>
  <c r="L43" i="1" s="1"/>
  <c r="L42" i="1"/>
  <c r="H42" i="1" s="1"/>
  <c r="C42" i="1"/>
  <c r="C41" i="1"/>
  <c r="L41" i="1" s="1"/>
  <c r="C40" i="1"/>
  <c r="L40" i="1" s="1"/>
  <c r="H40" i="1" s="1"/>
  <c r="C39" i="1"/>
  <c r="L39" i="1" s="1"/>
  <c r="L38" i="1"/>
  <c r="H38" i="1" s="1"/>
  <c r="C38" i="1"/>
  <c r="C37" i="1"/>
  <c r="L37" i="1" s="1"/>
  <c r="C36" i="1"/>
  <c r="L36" i="1" s="1"/>
  <c r="H36" i="1" s="1"/>
  <c r="C35" i="1"/>
  <c r="L35" i="1" s="1"/>
  <c r="L34" i="1"/>
  <c r="G34" i="1" s="1"/>
  <c r="C34" i="1"/>
  <c r="C33" i="1"/>
  <c r="L33" i="1" s="1"/>
  <c r="L32" i="1"/>
  <c r="G32" i="1" s="1"/>
  <c r="C32" i="1"/>
  <c r="C31" i="1"/>
  <c r="L31" i="1" s="1"/>
  <c r="C30" i="1"/>
  <c r="L30" i="1" s="1"/>
  <c r="C29" i="1"/>
  <c r="L29" i="1" s="1"/>
  <c r="C28" i="1"/>
  <c r="L28" i="1" s="1"/>
  <c r="G28" i="1" s="1"/>
  <c r="C27" i="1"/>
  <c r="L27" i="1" s="1"/>
  <c r="I27" i="1" s="1"/>
  <c r="C26" i="1"/>
  <c r="L26" i="1" s="1"/>
  <c r="G26" i="1" s="1"/>
  <c r="C25" i="1"/>
  <c r="L25" i="1" s="1"/>
  <c r="C24" i="1"/>
  <c r="L24" i="1" s="1"/>
  <c r="G24" i="1" s="1"/>
  <c r="C23" i="1"/>
  <c r="L23" i="1" s="1"/>
  <c r="C22" i="1"/>
  <c r="L22" i="1" s="1"/>
  <c r="C21" i="1"/>
  <c r="L21" i="1" s="1"/>
  <c r="C20" i="1"/>
  <c r="L20" i="1" s="1"/>
  <c r="G20" i="1" s="1"/>
  <c r="C19" i="1"/>
  <c r="L19" i="1" s="1"/>
  <c r="I19" i="1" s="1"/>
  <c r="C18" i="1"/>
  <c r="L18" i="1" s="1"/>
  <c r="G18" i="1" s="1"/>
  <c r="C17" i="1"/>
  <c r="L17" i="1" s="1"/>
  <c r="C16" i="1"/>
  <c r="L16" i="1" s="1"/>
  <c r="G16" i="1" s="1"/>
  <c r="C15" i="1"/>
  <c r="L15" i="1" s="1"/>
  <c r="C14" i="1"/>
  <c r="L14" i="1" s="1"/>
  <c r="C13" i="1"/>
  <c r="L13" i="1" s="1"/>
  <c r="C12" i="1"/>
  <c r="L12" i="1" s="1"/>
  <c r="G12" i="1" s="1"/>
  <c r="C11" i="1"/>
  <c r="L11" i="1" s="1"/>
  <c r="I11" i="1" s="1"/>
  <c r="C10" i="1"/>
  <c r="L10" i="1" s="1"/>
  <c r="G10" i="1" s="1"/>
  <c r="C9" i="1"/>
  <c r="L9" i="1" s="1"/>
  <c r="C8" i="1"/>
  <c r="L8" i="1" s="1"/>
  <c r="G8" i="1" s="1"/>
  <c r="C7" i="1"/>
  <c r="L7" i="1" s="1"/>
  <c r="C6" i="1"/>
  <c r="L6" i="1" s="1"/>
  <c r="H50" i="1" l="1"/>
  <c r="G50" i="1"/>
  <c r="C53" i="1"/>
  <c r="L53" i="1"/>
  <c r="J6" i="1"/>
  <c r="I6" i="1"/>
  <c r="H6" i="1"/>
  <c r="H13" i="1"/>
  <c r="G13" i="1"/>
  <c r="J13" i="1"/>
  <c r="J14" i="1"/>
  <c r="I14" i="1"/>
  <c r="H14" i="1"/>
  <c r="J21" i="1"/>
  <c r="H21" i="1"/>
  <c r="G21" i="1"/>
  <c r="H22" i="1"/>
  <c r="J22" i="1"/>
  <c r="I22" i="1"/>
  <c r="J29" i="1"/>
  <c r="H29" i="1"/>
  <c r="G29" i="1"/>
  <c r="H30" i="1"/>
  <c r="J30" i="1"/>
  <c r="I30" i="1"/>
  <c r="J41" i="1"/>
  <c r="H41" i="1"/>
  <c r="G41" i="1"/>
  <c r="I41" i="1"/>
  <c r="J49" i="1"/>
  <c r="H49" i="1"/>
  <c r="I49" i="1"/>
  <c r="G49" i="1"/>
  <c r="J51" i="1"/>
  <c r="I51" i="1"/>
  <c r="H51" i="1"/>
  <c r="G51" i="1"/>
  <c r="H7" i="1"/>
  <c r="G7" i="1"/>
  <c r="J7" i="1"/>
  <c r="J8" i="1"/>
  <c r="I8" i="1"/>
  <c r="H8" i="1"/>
  <c r="I13" i="1"/>
  <c r="H15" i="1"/>
  <c r="G15" i="1"/>
  <c r="J15" i="1"/>
  <c r="H16" i="1"/>
  <c r="J16" i="1"/>
  <c r="I16" i="1"/>
  <c r="I21" i="1"/>
  <c r="J23" i="1"/>
  <c r="H23" i="1"/>
  <c r="G23" i="1"/>
  <c r="H24" i="1"/>
  <c r="J24" i="1"/>
  <c r="I24" i="1"/>
  <c r="I29" i="1"/>
  <c r="J31" i="1"/>
  <c r="H31" i="1"/>
  <c r="G31" i="1"/>
  <c r="H32" i="1"/>
  <c r="J32" i="1"/>
  <c r="I32" i="1"/>
  <c r="J39" i="1"/>
  <c r="H39" i="1"/>
  <c r="I39" i="1"/>
  <c r="G39" i="1"/>
  <c r="J47" i="1"/>
  <c r="H47" i="1"/>
  <c r="G47" i="1"/>
  <c r="I47" i="1"/>
  <c r="I7" i="1"/>
  <c r="H9" i="1"/>
  <c r="G9" i="1"/>
  <c r="J9" i="1"/>
  <c r="H10" i="1"/>
  <c r="J10" i="1"/>
  <c r="I10" i="1"/>
  <c r="I15" i="1"/>
  <c r="J17" i="1"/>
  <c r="H17" i="1"/>
  <c r="G17" i="1"/>
  <c r="J18" i="1"/>
  <c r="I18" i="1"/>
  <c r="H18" i="1"/>
  <c r="I23" i="1"/>
  <c r="J25" i="1"/>
  <c r="H25" i="1"/>
  <c r="G25" i="1"/>
  <c r="H26" i="1"/>
  <c r="J26" i="1"/>
  <c r="I26" i="1"/>
  <c r="I31" i="1"/>
  <c r="J33" i="1"/>
  <c r="H33" i="1"/>
  <c r="G33" i="1"/>
  <c r="H34" i="1"/>
  <c r="J34" i="1"/>
  <c r="I34" i="1"/>
  <c r="J37" i="1"/>
  <c r="H37" i="1"/>
  <c r="I37" i="1"/>
  <c r="G37" i="1"/>
  <c r="J45" i="1"/>
  <c r="I45" i="1"/>
  <c r="H45" i="1"/>
  <c r="G45" i="1"/>
  <c r="G6" i="1"/>
  <c r="I9" i="1"/>
  <c r="J11" i="1"/>
  <c r="H11" i="1"/>
  <c r="G11" i="1"/>
  <c r="J12" i="1"/>
  <c r="I12" i="1"/>
  <c r="H12" i="1"/>
  <c r="G14" i="1"/>
  <c r="I17" i="1"/>
  <c r="J19" i="1"/>
  <c r="H19" i="1"/>
  <c r="G19" i="1"/>
  <c r="H20" i="1"/>
  <c r="J20" i="1"/>
  <c r="I20" i="1"/>
  <c r="G22" i="1"/>
  <c r="I25" i="1"/>
  <c r="J27" i="1"/>
  <c r="H27" i="1"/>
  <c r="G27" i="1"/>
  <c r="H28" i="1"/>
  <c r="J28" i="1"/>
  <c r="I28" i="1"/>
  <c r="G30" i="1"/>
  <c r="I33" i="1"/>
  <c r="J35" i="1"/>
  <c r="H35" i="1"/>
  <c r="I35" i="1"/>
  <c r="G35" i="1"/>
  <c r="J43" i="1"/>
  <c r="I43" i="1"/>
  <c r="H43" i="1"/>
  <c r="G43" i="1"/>
  <c r="G36" i="1"/>
  <c r="G40" i="1"/>
  <c r="I36" i="1"/>
  <c r="I38" i="1"/>
  <c r="I40" i="1"/>
  <c r="I42" i="1"/>
  <c r="I44" i="1"/>
  <c r="I46" i="1"/>
  <c r="I48" i="1"/>
  <c r="I50" i="1"/>
  <c r="I52" i="1"/>
  <c r="G44" i="1"/>
  <c r="J36" i="1"/>
  <c r="J38" i="1"/>
  <c r="J40" i="1"/>
  <c r="J42" i="1"/>
  <c r="J44" i="1"/>
  <c r="J46" i="1"/>
  <c r="J48" i="1"/>
  <c r="J50" i="1"/>
  <c r="J52" i="1"/>
  <c r="G38" i="1"/>
  <c r="G42" i="1"/>
  <c r="G46" i="1"/>
  <c r="G48" i="1"/>
  <c r="G52" i="1"/>
  <c r="G53" i="1" l="1"/>
  <c r="J53" i="1"/>
  <c r="H53" i="1"/>
  <c r="I53" i="1"/>
</calcChain>
</file>

<file path=xl/sharedStrings.xml><?xml version="1.0" encoding="utf-8"?>
<sst xmlns="http://schemas.openxmlformats.org/spreadsheetml/2006/main" count="116" uniqueCount="116">
  <si>
    <t>合  计</t>
  </si>
  <si>
    <t>PHU3201844510000000076</t>
  </si>
  <si>
    <t>饶平县浮山镇方饶村民委员会</t>
  </si>
  <si>
    <t>PHU3201844510000000075</t>
  </si>
  <si>
    <t>饶平县钱东镇望海岺菓林场</t>
  </si>
  <si>
    <t>PHU3201844510000000074</t>
  </si>
  <si>
    <t>饶平县浮山镇五联村民委员会</t>
  </si>
  <si>
    <t>PHU3201844510000000073</t>
  </si>
  <si>
    <t>饶平县钱东镇仙洲村民委员会</t>
  </si>
  <si>
    <t>PHU3201844510000000072</t>
  </si>
  <si>
    <t>饶平县钱东镇砚山村民委员会</t>
  </si>
  <si>
    <t>PHU3201844510000000071</t>
  </si>
  <si>
    <t>饶平县钱东镇西港村民委员会</t>
  </si>
  <si>
    <t>PHU3201844510000000070</t>
  </si>
  <si>
    <t>饶平县钱东镇钱塘村民委员会</t>
  </si>
  <si>
    <t>PHU3201844510000000069</t>
  </si>
  <si>
    <t>饶平县钱东镇李厝村民委员会</t>
  </si>
  <si>
    <t>PHU3201844510000000068</t>
  </si>
  <si>
    <t>饶平县钱东镇径中村民委员会</t>
  </si>
  <si>
    <t>PHU3201844510000000067</t>
  </si>
  <si>
    <t>饶平县钱东镇大陇社区居民委员会</t>
  </si>
  <si>
    <t>PHU3201844510000000066</t>
  </si>
  <si>
    <t>饶平县新圩镇长彬村民委员会</t>
  </si>
  <si>
    <t>PHU3201844510000000065</t>
  </si>
  <si>
    <t>饶平县钱东镇径口村民委员会</t>
  </si>
  <si>
    <t>PHU3201844510000000064</t>
  </si>
  <si>
    <t>饶平县钱东镇福仔金村民委员会</t>
  </si>
  <si>
    <t>PHU3201844510000000063</t>
  </si>
  <si>
    <t>饶平县新圩镇苗田村民委员会</t>
  </si>
  <si>
    <t>PHU3201844510000000062</t>
  </si>
  <si>
    <t>饶平县钱东镇紫云村民委员会</t>
  </si>
  <si>
    <t>PHU3201844510000000061</t>
  </si>
  <si>
    <t>饶平县新塘镇新塘村民委员会</t>
  </si>
  <si>
    <t>PHU3201844510000000060</t>
  </si>
  <si>
    <t>饶平县三绕镇在城村民委员会</t>
  </si>
  <si>
    <t>PHU3201844510000000059</t>
  </si>
  <si>
    <t>饶平县三饶镇溪西村民委员会</t>
  </si>
  <si>
    <t>PHU3201844510000000058</t>
  </si>
  <si>
    <t>饶平县新塘镇下坝村民委员会</t>
  </si>
  <si>
    <t>PHU3201844510000000057</t>
  </si>
  <si>
    <t>饶平县新塘镇乌洋村民委员会</t>
  </si>
  <si>
    <t>PHU3201844510000000056</t>
  </si>
  <si>
    <t>饶平县浮山镇麻湖村民委员会</t>
  </si>
  <si>
    <t>PHU3201844510000000055</t>
  </si>
  <si>
    <t>饶平县三饶镇河口村民委员会</t>
  </si>
  <si>
    <t>PHU3201844510000000054</t>
  </si>
  <si>
    <t>饶平县浮山镇军埔村民委员会</t>
  </si>
  <si>
    <t>PHU3201844510000000053</t>
  </si>
  <si>
    <t>饶平县浮山镇下塔村民委员会</t>
  </si>
  <si>
    <t>PHU3201844510000000052</t>
  </si>
  <si>
    <t>饶平县浮山镇东官村民委员会</t>
  </si>
  <si>
    <t>PHU3201844510000000051</t>
  </si>
  <si>
    <t>饶平县联饶镇下寨村民委员会</t>
  </si>
  <si>
    <t>PHU3201844510000000050</t>
  </si>
  <si>
    <t>饶平县联饶镇潮刘村民委员会</t>
  </si>
  <si>
    <t>PHU3201844510000000049</t>
  </si>
  <si>
    <t>饶平县联饶镇群力村民委员会</t>
  </si>
  <si>
    <t>PHU3201844510000000048</t>
  </si>
  <si>
    <t>饶平县鸿霞农机耕作专业合作社</t>
  </si>
  <si>
    <t>PHU3201844510000000047</t>
  </si>
  <si>
    <t>饶平县联饶镇新陂村民委员会</t>
  </si>
  <si>
    <t>PHU3201844510000000046</t>
  </si>
  <si>
    <t>饶平县联饶镇深塗村民委员会</t>
  </si>
  <si>
    <t>PHU3201844510000000045</t>
  </si>
  <si>
    <t>饶平县联饶镇光陇村民委员会</t>
  </si>
  <si>
    <t>PHU3201844510000000044</t>
  </si>
  <si>
    <t>饶平县联饶镇城岗村民委员会</t>
  </si>
  <si>
    <t>PHU3201844510000000043</t>
  </si>
  <si>
    <t>饶平县联饶镇山门村民委员会</t>
  </si>
  <si>
    <t>PHU3201844510000000042</t>
  </si>
  <si>
    <t>饶平县联饶镇胶墩村民委员会</t>
  </si>
  <si>
    <t>PHU3201844510000000041</t>
  </si>
  <si>
    <t>饶平县联饶镇上寨村民委员会</t>
  </si>
  <si>
    <t>PHU3201844510000000040</t>
  </si>
  <si>
    <t>饶平县联饶镇宅畔村民委员会</t>
  </si>
  <si>
    <t>PHU3201844510000000039</t>
  </si>
  <si>
    <t>饶平县联饶镇凤山楼村民委员会</t>
  </si>
  <si>
    <t>PHU3201844510000000038</t>
  </si>
  <si>
    <t>饶平县联饶镇洋东村民委员会</t>
  </si>
  <si>
    <t>PHU3201844510000000037</t>
  </si>
  <si>
    <t>饶平县联饶镇赤岭村民委员会</t>
  </si>
  <si>
    <t>PHU3201844510000000036</t>
  </si>
  <si>
    <t>饶平县联饶镇春光村民居委会</t>
  </si>
  <si>
    <t>PHU3201844510000000035</t>
  </si>
  <si>
    <t>饶平县联饶镇后葛村民委员会</t>
  </si>
  <si>
    <t>PHU3201844510000000034</t>
  </si>
  <si>
    <t>饶平县联饶镇星光村民委员会</t>
  </si>
  <si>
    <t>PHU3201844510000000033</t>
  </si>
  <si>
    <t>饶平县联饶镇赤坑村民委员会</t>
  </si>
  <si>
    <t>PHU3201844510000000032</t>
  </si>
  <si>
    <t>饶平县联饶镇古笃村民委员会</t>
  </si>
  <si>
    <t>PHU3201844510000000031</t>
  </si>
  <si>
    <t>饶平县联饶镇新寮村民委员会</t>
  </si>
  <si>
    <t>PHU3201844510000000030</t>
  </si>
  <si>
    <t>饶平县联饶镇葛口村民委员会</t>
  </si>
  <si>
    <t>饶平支公司</t>
  </si>
  <si>
    <t>农户</t>
  </si>
  <si>
    <t>县财政</t>
  </si>
  <si>
    <t>市财政</t>
  </si>
  <si>
    <t>省财政</t>
  </si>
  <si>
    <t>中央财政</t>
  </si>
  <si>
    <t>累计</t>
  </si>
  <si>
    <t>本季</t>
  </si>
  <si>
    <t>备注</t>
  </si>
  <si>
    <t>合计
保险费</t>
  </si>
  <si>
    <t>保险费构成</t>
  </si>
  <si>
    <t>本季保险金额</t>
  </si>
  <si>
    <t>保单号</t>
  </si>
  <si>
    <t>被保险人</t>
  </si>
  <si>
    <t>承保数量（亩）</t>
  </si>
  <si>
    <t>承保公司</t>
  </si>
  <si>
    <t>广东省政策性水稻种植保险承保明细季报表</t>
  </si>
  <si>
    <t xml:space="preserve">填报月份：2018年  </t>
  </si>
  <si>
    <t>10月</t>
  </si>
  <si>
    <t>填报单位：中国人民财产保险股份有限公司饶平支公司</t>
  </si>
  <si>
    <t>单位：亩\元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</si>
</sst>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7" formatCode="0.00_ "/>
    <numFmt numFmtId="178" formatCode="0.00_);[Red]\(0.00\)"/>
  </numFmts>
  <fonts count="12" x14ac:knownFonts="1">
    <font>
      <sz val="12"/>
      <name val="宋体"/>
      <family val="3"/>
      <charset val="134"/>
    </font>
    <font>
      <sz val="12"/>
      <name val="宋体"/>
      <family val="3"/>
      <charset val="134"/>
    </font>
    <font>
      <sz val="8"/>
      <name val="宋体"/>
      <family val="3"/>
      <charset val="134"/>
    </font>
    <font>
      <sz val="9"/>
      <name val="宋体"/>
      <family val="3"/>
      <charset val="134"/>
    </font>
    <font>
      <sz val="14"/>
      <name val="宋体"/>
      <family val="3"/>
      <charset val="134"/>
    </font>
    <font>
      <sz val="12"/>
      <name val="宋体"/>
      <family val="3"/>
      <charset val="134"/>
      <scheme val="minor"/>
    </font>
    <font>
      <sz val="14"/>
      <name val="宋体"/>
      <family val="3"/>
      <charset val="134"/>
      <scheme val="minor"/>
    </font>
    <font>
      <sz val="8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b/>
      <sz val="14"/>
      <name val="宋体"/>
      <family val="3"/>
      <charset val="134"/>
      <scheme val="minor"/>
    </font>
    <font>
      <b/>
      <sz val="12"/>
      <name val="仿宋"/>
      <family val="3"/>
      <charset val="134"/>
    </font>
    <font>
      <b/>
      <sz val="2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>
      <alignment vertical="center"/>
    </xf>
    <xf numFmtId="0" fontId="5" fillId="0" borderId="0" xfId="0" applyFont="1">
      <alignment vertical="center"/>
    </xf>
    <xf numFmtId="0" fontId="8" fillId="0" borderId="1" xfId="0" applyFont="1" applyBorder="1" applyAlignment="1">
      <alignment horizontal="left" vertical="center"/>
    </xf>
    <xf numFmtId="177" fontId="9" fillId="0" borderId="1" xfId="0" applyNumberFormat="1" applyFont="1" applyBorder="1" applyAlignment="1">
      <alignment vertical="center"/>
    </xf>
    <xf numFmtId="177" fontId="9" fillId="0" borderId="1" xfId="0" applyNumberFormat="1" applyFont="1" applyBorder="1" applyAlignment="1">
      <alignment vertical="center" wrapText="1"/>
    </xf>
    <xf numFmtId="177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left" vertical="center"/>
    </xf>
    <xf numFmtId="0" fontId="10" fillId="0" borderId="0" xfId="0" applyFont="1">
      <alignment vertical="center"/>
    </xf>
    <xf numFmtId="0" fontId="8" fillId="0" borderId="0" xfId="0" applyFont="1">
      <alignment vertical="center"/>
    </xf>
    <xf numFmtId="178" fontId="9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textRotation="255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3"/>
  <sheetViews>
    <sheetView tabSelected="1" zoomScaleNormal="100" workbookViewId="0">
      <pane ySplit="4" topLeftCell="A5" activePane="bottomLeft" state="frozen"/>
      <selection pane="bottomLeft" activeCell="H72" sqref="H72"/>
    </sheetView>
  </sheetViews>
  <sheetFormatPr defaultColWidth="9" defaultRowHeight="14.25" customHeight="1" x14ac:dyDescent="0.15"/>
  <cols>
    <col min="1" max="1" width="10.875" style="1" customWidth="1"/>
    <col min="2" max="3" width="14.75" style="5" customWidth="1"/>
    <col min="4" max="4" width="42.25" style="4" customWidth="1"/>
    <col min="5" max="5" width="36.25" style="1" customWidth="1"/>
    <col min="6" max="7" width="23.125" style="1" customWidth="1"/>
    <col min="8" max="10" width="23.125" style="3" customWidth="1"/>
    <col min="11" max="11" width="18.125" style="3" customWidth="1"/>
    <col min="12" max="12" width="21" style="3" customWidth="1"/>
    <col min="13" max="13" width="10.5" style="2" customWidth="1"/>
    <col min="14" max="14" width="7.375" style="1" customWidth="1"/>
    <col min="15" max="15" width="6.625" style="1" customWidth="1"/>
    <col min="16" max="16384" width="9" style="1"/>
  </cols>
  <sheetData>
    <row r="1" spans="1:15" ht="36" customHeight="1" x14ac:dyDescent="0.15">
      <c r="A1" s="39" t="s">
        <v>111</v>
      </c>
      <c r="B1" s="39"/>
      <c r="C1" s="39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6"/>
    </row>
    <row r="2" spans="1:15" ht="6.75" customHeight="1" x14ac:dyDescent="0.15">
      <c r="A2" s="25"/>
      <c r="B2" s="26"/>
      <c r="C2" s="26"/>
      <c r="D2" s="28"/>
      <c r="E2" s="25"/>
      <c r="F2" s="25"/>
      <c r="G2" s="25"/>
      <c r="H2" s="27"/>
      <c r="I2" s="27"/>
      <c r="J2" s="27"/>
      <c r="K2" s="27"/>
      <c r="L2" s="27"/>
      <c r="M2" s="25"/>
      <c r="N2" s="25"/>
      <c r="O2" s="25"/>
    </row>
    <row r="3" spans="1:15" ht="29.25" customHeight="1" x14ac:dyDescent="0.15">
      <c r="A3" s="7" t="s">
        <v>112</v>
      </c>
      <c r="B3" s="26"/>
      <c r="C3" s="7" t="s">
        <v>113</v>
      </c>
      <c r="D3" s="31"/>
      <c r="E3" s="32"/>
      <c r="F3" s="33" t="s">
        <v>114</v>
      </c>
      <c r="G3" s="33"/>
      <c r="H3" s="33"/>
      <c r="I3" s="33"/>
      <c r="J3" s="33"/>
      <c r="K3" s="33"/>
      <c r="L3" s="33" t="s">
        <v>115</v>
      </c>
      <c r="M3" s="33"/>
      <c r="N3" s="33"/>
      <c r="O3" s="33"/>
    </row>
    <row r="4" spans="1:15" s="23" customFormat="1" ht="24" customHeight="1" x14ac:dyDescent="0.15">
      <c r="A4" s="34" t="s">
        <v>110</v>
      </c>
      <c r="B4" s="34" t="s">
        <v>109</v>
      </c>
      <c r="C4" s="34"/>
      <c r="D4" s="35" t="s">
        <v>108</v>
      </c>
      <c r="E4" s="36" t="s">
        <v>107</v>
      </c>
      <c r="F4" s="35" t="s">
        <v>106</v>
      </c>
      <c r="G4" s="34" t="s">
        <v>105</v>
      </c>
      <c r="H4" s="34"/>
      <c r="I4" s="34"/>
      <c r="J4" s="34"/>
      <c r="K4" s="34"/>
      <c r="L4" s="35" t="s">
        <v>104</v>
      </c>
      <c r="M4" s="34" t="s">
        <v>103</v>
      </c>
      <c r="N4" s="25"/>
      <c r="O4" s="24"/>
    </row>
    <row r="5" spans="1:15" s="23" customFormat="1" ht="24" customHeight="1" x14ac:dyDescent="0.15">
      <c r="A5" s="34"/>
      <c r="B5" s="29" t="s">
        <v>102</v>
      </c>
      <c r="C5" s="29" t="s">
        <v>101</v>
      </c>
      <c r="D5" s="35"/>
      <c r="E5" s="37"/>
      <c r="F5" s="35"/>
      <c r="G5" s="30" t="s">
        <v>100</v>
      </c>
      <c r="H5" s="29" t="s">
        <v>99</v>
      </c>
      <c r="I5" s="29" t="s">
        <v>98</v>
      </c>
      <c r="J5" s="29" t="s">
        <v>97</v>
      </c>
      <c r="K5" s="29" t="s">
        <v>96</v>
      </c>
      <c r="L5" s="35"/>
      <c r="M5" s="34"/>
      <c r="N5" s="25"/>
      <c r="O5" s="24"/>
    </row>
    <row r="6" spans="1:15" s="20" customFormat="1" ht="24" customHeight="1" x14ac:dyDescent="0.15">
      <c r="A6" s="38" t="s">
        <v>95</v>
      </c>
      <c r="B6" s="19">
        <v>475.6</v>
      </c>
      <c r="C6" s="19">
        <f>B6</f>
        <v>475.6</v>
      </c>
      <c r="D6" s="30" t="s">
        <v>94</v>
      </c>
      <c r="E6" s="30" t="s">
        <v>93</v>
      </c>
      <c r="F6" s="18">
        <v>380480</v>
      </c>
      <c r="G6" s="17">
        <f>L6*35%</f>
        <v>5326.72</v>
      </c>
      <c r="H6" s="17">
        <f>L6*30%</f>
        <v>4565.76</v>
      </c>
      <c r="I6" s="17">
        <f>L6*17.5%</f>
        <v>2663.36</v>
      </c>
      <c r="J6" s="17">
        <f>L6*17.5%</f>
        <v>2663.36</v>
      </c>
      <c r="K6" s="17">
        <v>0</v>
      </c>
      <c r="L6" s="17">
        <f>C6*32</f>
        <v>15219.2</v>
      </c>
      <c r="M6" s="22"/>
      <c r="N6" s="21"/>
      <c r="O6" s="21"/>
    </row>
    <row r="7" spans="1:15" s="20" customFormat="1" ht="24" customHeight="1" x14ac:dyDescent="0.15">
      <c r="A7" s="38"/>
      <c r="B7" s="19">
        <v>332.5</v>
      </c>
      <c r="C7" s="19">
        <f t="shared" ref="C7:C52" si="0">B7</f>
        <v>332.5</v>
      </c>
      <c r="D7" s="30" t="s">
        <v>92</v>
      </c>
      <c r="E7" s="30" t="s">
        <v>91</v>
      </c>
      <c r="F7" s="18">
        <v>266000</v>
      </c>
      <c r="G7" s="17">
        <f>L7*35%</f>
        <v>3723.9999999999995</v>
      </c>
      <c r="H7" s="17">
        <f t="shared" ref="H7:H52" si="1">L7*30%</f>
        <v>3192</v>
      </c>
      <c r="I7" s="17">
        <f t="shared" ref="I7:I52" si="2">L7*17.5%</f>
        <v>1861.9999999999998</v>
      </c>
      <c r="J7" s="17">
        <f t="shared" ref="J7:J52" si="3">L7*17.5%</f>
        <v>1861.9999999999998</v>
      </c>
      <c r="K7" s="17">
        <v>0</v>
      </c>
      <c r="L7" s="17">
        <f t="shared" ref="L7:L52" si="4">C7*32</f>
        <v>10640</v>
      </c>
      <c r="M7" s="22"/>
      <c r="N7" s="21"/>
      <c r="O7" s="21"/>
    </row>
    <row r="8" spans="1:15" s="20" customFormat="1" ht="24" customHeight="1" x14ac:dyDescent="0.15">
      <c r="A8" s="38"/>
      <c r="B8" s="19">
        <v>452.5</v>
      </c>
      <c r="C8" s="19">
        <f t="shared" si="0"/>
        <v>452.5</v>
      </c>
      <c r="D8" s="30" t="s">
        <v>90</v>
      </c>
      <c r="E8" s="30" t="s">
        <v>89</v>
      </c>
      <c r="F8" s="18">
        <v>362000</v>
      </c>
      <c r="G8" s="17">
        <f t="shared" ref="G8:G52" si="5">L8*35%</f>
        <v>5068</v>
      </c>
      <c r="H8" s="17">
        <f t="shared" si="1"/>
        <v>4344</v>
      </c>
      <c r="I8" s="17">
        <f t="shared" si="2"/>
        <v>2534</v>
      </c>
      <c r="J8" s="17">
        <f t="shared" si="3"/>
        <v>2534</v>
      </c>
      <c r="K8" s="17">
        <v>0</v>
      </c>
      <c r="L8" s="17">
        <f t="shared" si="4"/>
        <v>14480</v>
      </c>
      <c r="M8" s="22"/>
      <c r="N8" s="21"/>
      <c r="O8" s="21"/>
    </row>
    <row r="9" spans="1:15" s="20" customFormat="1" ht="24" customHeight="1" x14ac:dyDescent="0.15">
      <c r="A9" s="38"/>
      <c r="B9" s="19">
        <v>69</v>
      </c>
      <c r="C9" s="19">
        <f t="shared" si="0"/>
        <v>69</v>
      </c>
      <c r="D9" s="30" t="s">
        <v>88</v>
      </c>
      <c r="E9" s="30" t="s">
        <v>87</v>
      </c>
      <c r="F9" s="18">
        <v>55200</v>
      </c>
      <c r="G9" s="17">
        <f t="shared" si="5"/>
        <v>772.8</v>
      </c>
      <c r="H9" s="17">
        <f t="shared" si="1"/>
        <v>662.4</v>
      </c>
      <c r="I9" s="17">
        <f t="shared" si="2"/>
        <v>386.4</v>
      </c>
      <c r="J9" s="17">
        <f t="shared" si="3"/>
        <v>386.4</v>
      </c>
      <c r="K9" s="17">
        <v>0</v>
      </c>
      <c r="L9" s="17">
        <f t="shared" si="4"/>
        <v>2208</v>
      </c>
      <c r="M9" s="22"/>
      <c r="N9" s="21"/>
      <c r="O9" s="21"/>
    </row>
    <row r="10" spans="1:15" s="20" customFormat="1" ht="24" customHeight="1" x14ac:dyDescent="0.15">
      <c r="A10" s="38"/>
      <c r="B10" s="19">
        <v>405.9</v>
      </c>
      <c r="C10" s="19">
        <f t="shared" si="0"/>
        <v>405.9</v>
      </c>
      <c r="D10" s="30" t="s">
        <v>86</v>
      </c>
      <c r="E10" s="30" t="s">
        <v>85</v>
      </c>
      <c r="F10" s="18">
        <v>324720</v>
      </c>
      <c r="G10" s="17">
        <f t="shared" si="5"/>
        <v>4546.079999999999</v>
      </c>
      <c r="H10" s="17">
        <f t="shared" si="1"/>
        <v>3896.6399999999994</v>
      </c>
      <c r="I10" s="17">
        <f t="shared" si="2"/>
        <v>2273.0399999999995</v>
      </c>
      <c r="J10" s="17">
        <f t="shared" si="3"/>
        <v>2273.0399999999995</v>
      </c>
      <c r="K10" s="17">
        <v>0</v>
      </c>
      <c r="L10" s="17">
        <f t="shared" si="4"/>
        <v>12988.8</v>
      </c>
      <c r="M10" s="22"/>
      <c r="N10" s="21"/>
      <c r="O10" s="21"/>
    </row>
    <row r="11" spans="1:15" s="20" customFormat="1" ht="24" customHeight="1" x14ac:dyDescent="0.15">
      <c r="A11" s="38"/>
      <c r="B11" s="19">
        <v>178.5</v>
      </c>
      <c r="C11" s="19">
        <f t="shared" si="0"/>
        <v>178.5</v>
      </c>
      <c r="D11" s="30" t="s">
        <v>84</v>
      </c>
      <c r="E11" s="30" t="s">
        <v>83</v>
      </c>
      <c r="F11" s="18">
        <v>142800</v>
      </c>
      <c r="G11" s="17">
        <f t="shared" si="5"/>
        <v>1999.1999999999998</v>
      </c>
      <c r="H11" s="17">
        <f t="shared" si="1"/>
        <v>1713.6</v>
      </c>
      <c r="I11" s="17">
        <f t="shared" si="2"/>
        <v>999.59999999999991</v>
      </c>
      <c r="J11" s="17">
        <f t="shared" si="3"/>
        <v>999.59999999999991</v>
      </c>
      <c r="K11" s="17">
        <v>0</v>
      </c>
      <c r="L11" s="17">
        <f t="shared" si="4"/>
        <v>5712</v>
      </c>
      <c r="M11" s="22"/>
      <c r="N11" s="21"/>
      <c r="O11" s="21"/>
    </row>
    <row r="12" spans="1:15" s="20" customFormat="1" ht="24" customHeight="1" x14ac:dyDescent="0.15">
      <c r="A12" s="38"/>
      <c r="B12" s="19">
        <v>114.3</v>
      </c>
      <c r="C12" s="19">
        <f t="shared" si="0"/>
        <v>114.3</v>
      </c>
      <c r="D12" s="30" t="s">
        <v>82</v>
      </c>
      <c r="E12" s="30" t="s">
        <v>81</v>
      </c>
      <c r="F12" s="18">
        <v>91440</v>
      </c>
      <c r="G12" s="17">
        <f t="shared" si="5"/>
        <v>1280.1599999999999</v>
      </c>
      <c r="H12" s="17">
        <f t="shared" si="1"/>
        <v>1097.28</v>
      </c>
      <c r="I12" s="17">
        <f t="shared" si="2"/>
        <v>640.07999999999993</v>
      </c>
      <c r="J12" s="17">
        <f t="shared" si="3"/>
        <v>640.07999999999993</v>
      </c>
      <c r="K12" s="17">
        <v>0</v>
      </c>
      <c r="L12" s="17">
        <f t="shared" si="4"/>
        <v>3657.6</v>
      </c>
      <c r="M12" s="22"/>
      <c r="N12" s="21"/>
      <c r="O12" s="21"/>
    </row>
    <row r="13" spans="1:15" s="20" customFormat="1" ht="24" customHeight="1" x14ac:dyDescent="0.15">
      <c r="A13" s="38"/>
      <c r="B13" s="19">
        <v>87.8</v>
      </c>
      <c r="C13" s="19">
        <f t="shared" si="0"/>
        <v>87.8</v>
      </c>
      <c r="D13" s="30" t="s">
        <v>80</v>
      </c>
      <c r="E13" s="30" t="s">
        <v>79</v>
      </c>
      <c r="F13" s="18">
        <v>70240</v>
      </c>
      <c r="G13" s="17">
        <f t="shared" si="5"/>
        <v>983.3599999999999</v>
      </c>
      <c r="H13" s="17">
        <f t="shared" si="1"/>
        <v>842.88</v>
      </c>
      <c r="I13" s="17">
        <f t="shared" si="2"/>
        <v>491.67999999999995</v>
      </c>
      <c r="J13" s="17">
        <f t="shared" si="3"/>
        <v>491.67999999999995</v>
      </c>
      <c r="K13" s="17">
        <v>0</v>
      </c>
      <c r="L13" s="17">
        <f t="shared" si="4"/>
        <v>2809.6</v>
      </c>
      <c r="M13" s="22"/>
      <c r="N13" s="21"/>
      <c r="O13" s="21"/>
    </row>
    <row r="14" spans="1:15" s="20" customFormat="1" ht="24" customHeight="1" x14ac:dyDescent="0.15">
      <c r="A14" s="38"/>
      <c r="B14" s="19">
        <v>277</v>
      </c>
      <c r="C14" s="19">
        <f t="shared" si="0"/>
        <v>277</v>
      </c>
      <c r="D14" s="30" t="s">
        <v>78</v>
      </c>
      <c r="E14" s="30" t="s">
        <v>77</v>
      </c>
      <c r="F14" s="18">
        <v>221600</v>
      </c>
      <c r="G14" s="17">
        <f t="shared" si="5"/>
        <v>3102.3999999999996</v>
      </c>
      <c r="H14" s="17">
        <f t="shared" si="1"/>
        <v>2659.2</v>
      </c>
      <c r="I14" s="17">
        <f t="shared" si="2"/>
        <v>1551.1999999999998</v>
      </c>
      <c r="J14" s="17">
        <f t="shared" si="3"/>
        <v>1551.1999999999998</v>
      </c>
      <c r="K14" s="17">
        <v>0</v>
      </c>
      <c r="L14" s="17">
        <f t="shared" si="4"/>
        <v>8864</v>
      </c>
      <c r="M14" s="22"/>
      <c r="N14" s="21"/>
      <c r="O14" s="21"/>
    </row>
    <row r="15" spans="1:15" s="20" customFormat="1" ht="24" customHeight="1" x14ac:dyDescent="0.15">
      <c r="A15" s="38"/>
      <c r="B15" s="19">
        <v>113</v>
      </c>
      <c r="C15" s="19">
        <f t="shared" si="0"/>
        <v>113</v>
      </c>
      <c r="D15" s="30" t="s">
        <v>76</v>
      </c>
      <c r="E15" s="30" t="s">
        <v>75</v>
      </c>
      <c r="F15" s="18">
        <v>90400</v>
      </c>
      <c r="G15" s="17">
        <f t="shared" si="5"/>
        <v>1265.5999999999999</v>
      </c>
      <c r="H15" s="17">
        <f t="shared" si="1"/>
        <v>1084.8</v>
      </c>
      <c r="I15" s="17">
        <f t="shared" si="2"/>
        <v>632.79999999999995</v>
      </c>
      <c r="J15" s="17">
        <f t="shared" si="3"/>
        <v>632.79999999999995</v>
      </c>
      <c r="K15" s="17">
        <v>0</v>
      </c>
      <c r="L15" s="17">
        <f t="shared" si="4"/>
        <v>3616</v>
      </c>
      <c r="M15" s="22"/>
      <c r="N15" s="21"/>
      <c r="O15" s="21"/>
    </row>
    <row r="16" spans="1:15" s="20" customFormat="1" ht="24" customHeight="1" x14ac:dyDescent="0.15">
      <c r="A16" s="38"/>
      <c r="B16" s="19">
        <v>11.9</v>
      </c>
      <c r="C16" s="19">
        <f t="shared" si="0"/>
        <v>11.9</v>
      </c>
      <c r="D16" s="30" t="s">
        <v>74</v>
      </c>
      <c r="E16" s="30" t="s">
        <v>73</v>
      </c>
      <c r="F16" s="18">
        <v>9520</v>
      </c>
      <c r="G16" s="17">
        <f t="shared" si="5"/>
        <v>133.28</v>
      </c>
      <c r="H16" s="17">
        <f t="shared" si="1"/>
        <v>114.24</v>
      </c>
      <c r="I16" s="17">
        <f t="shared" si="2"/>
        <v>66.64</v>
      </c>
      <c r="J16" s="17">
        <f t="shared" si="3"/>
        <v>66.64</v>
      </c>
      <c r="K16" s="17">
        <v>0</v>
      </c>
      <c r="L16" s="17">
        <f t="shared" si="4"/>
        <v>380.8</v>
      </c>
      <c r="M16" s="22"/>
      <c r="N16" s="21"/>
      <c r="O16" s="21"/>
    </row>
    <row r="17" spans="1:15" s="20" customFormat="1" ht="24" customHeight="1" x14ac:dyDescent="0.15">
      <c r="A17" s="38"/>
      <c r="B17" s="19">
        <v>29.5</v>
      </c>
      <c r="C17" s="19">
        <f t="shared" si="0"/>
        <v>29.5</v>
      </c>
      <c r="D17" s="30" t="s">
        <v>72</v>
      </c>
      <c r="E17" s="30" t="s">
        <v>71</v>
      </c>
      <c r="F17" s="18">
        <v>23600</v>
      </c>
      <c r="G17" s="17">
        <f t="shared" si="5"/>
        <v>330.4</v>
      </c>
      <c r="H17" s="17">
        <f t="shared" si="1"/>
        <v>283.2</v>
      </c>
      <c r="I17" s="17">
        <f t="shared" si="2"/>
        <v>165.2</v>
      </c>
      <c r="J17" s="17">
        <f t="shared" si="3"/>
        <v>165.2</v>
      </c>
      <c r="K17" s="17">
        <v>0</v>
      </c>
      <c r="L17" s="17">
        <f t="shared" si="4"/>
        <v>944</v>
      </c>
      <c r="M17" s="22"/>
      <c r="N17" s="21"/>
      <c r="O17" s="21"/>
    </row>
    <row r="18" spans="1:15" s="20" customFormat="1" ht="24" customHeight="1" x14ac:dyDescent="0.15">
      <c r="A18" s="38"/>
      <c r="B18" s="19">
        <v>641</v>
      </c>
      <c r="C18" s="19">
        <f t="shared" si="0"/>
        <v>641</v>
      </c>
      <c r="D18" s="30" t="s">
        <v>70</v>
      </c>
      <c r="E18" s="30" t="s">
        <v>69</v>
      </c>
      <c r="F18" s="18">
        <v>512800</v>
      </c>
      <c r="G18" s="17">
        <f t="shared" si="5"/>
        <v>7179.2</v>
      </c>
      <c r="H18" s="17">
        <f t="shared" si="1"/>
        <v>6153.5999999999995</v>
      </c>
      <c r="I18" s="17">
        <f t="shared" si="2"/>
        <v>3589.6</v>
      </c>
      <c r="J18" s="17">
        <f t="shared" si="3"/>
        <v>3589.6</v>
      </c>
      <c r="K18" s="17">
        <v>0</v>
      </c>
      <c r="L18" s="17">
        <f t="shared" si="4"/>
        <v>20512</v>
      </c>
      <c r="M18" s="22"/>
      <c r="N18" s="21"/>
      <c r="O18" s="21"/>
    </row>
    <row r="19" spans="1:15" s="20" customFormat="1" ht="24" customHeight="1" x14ac:dyDescent="0.15">
      <c r="A19" s="38"/>
      <c r="B19" s="19">
        <v>89.3</v>
      </c>
      <c r="C19" s="19">
        <f t="shared" si="0"/>
        <v>89.3</v>
      </c>
      <c r="D19" s="30" t="s">
        <v>68</v>
      </c>
      <c r="E19" s="30" t="s">
        <v>67</v>
      </c>
      <c r="F19" s="18">
        <v>71440</v>
      </c>
      <c r="G19" s="17">
        <f t="shared" si="5"/>
        <v>1000.1599999999999</v>
      </c>
      <c r="H19" s="17">
        <f t="shared" si="1"/>
        <v>857.28</v>
      </c>
      <c r="I19" s="17">
        <f t="shared" si="2"/>
        <v>500.07999999999993</v>
      </c>
      <c r="J19" s="17">
        <f t="shared" si="3"/>
        <v>500.07999999999993</v>
      </c>
      <c r="K19" s="17">
        <v>0</v>
      </c>
      <c r="L19" s="17">
        <f t="shared" si="4"/>
        <v>2857.6</v>
      </c>
      <c r="M19" s="22"/>
      <c r="N19" s="21"/>
      <c r="O19" s="21"/>
    </row>
    <row r="20" spans="1:15" s="20" customFormat="1" ht="24" customHeight="1" x14ac:dyDescent="0.15">
      <c r="A20" s="38"/>
      <c r="B20" s="19">
        <v>45</v>
      </c>
      <c r="C20" s="19">
        <f t="shared" si="0"/>
        <v>45</v>
      </c>
      <c r="D20" s="30" t="s">
        <v>66</v>
      </c>
      <c r="E20" s="30" t="s">
        <v>65</v>
      </c>
      <c r="F20" s="18">
        <v>36000</v>
      </c>
      <c r="G20" s="17">
        <f t="shared" si="5"/>
        <v>503.99999999999994</v>
      </c>
      <c r="H20" s="17">
        <f t="shared" si="1"/>
        <v>432</v>
      </c>
      <c r="I20" s="17">
        <f t="shared" si="2"/>
        <v>251.99999999999997</v>
      </c>
      <c r="J20" s="17">
        <f t="shared" si="3"/>
        <v>251.99999999999997</v>
      </c>
      <c r="K20" s="17">
        <v>0</v>
      </c>
      <c r="L20" s="17">
        <f t="shared" si="4"/>
        <v>1440</v>
      </c>
      <c r="M20" s="22"/>
      <c r="N20" s="21"/>
      <c r="O20" s="21"/>
    </row>
    <row r="21" spans="1:15" s="20" customFormat="1" ht="24" customHeight="1" x14ac:dyDescent="0.15">
      <c r="A21" s="38"/>
      <c r="B21" s="19">
        <v>20.9</v>
      </c>
      <c r="C21" s="19">
        <f t="shared" si="0"/>
        <v>20.9</v>
      </c>
      <c r="D21" s="30" t="s">
        <v>64</v>
      </c>
      <c r="E21" s="30" t="s">
        <v>63</v>
      </c>
      <c r="F21" s="18">
        <v>16720</v>
      </c>
      <c r="G21" s="17">
        <f t="shared" si="5"/>
        <v>234.07999999999996</v>
      </c>
      <c r="H21" s="17">
        <f t="shared" si="1"/>
        <v>200.64</v>
      </c>
      <c r="I21" s="17">
        <f t="shared" si="2"/>
        <v>117.03999999999998</v>
      </c>
      <c r="J21" s="17">
        <f t="shared" si="3"/>
        <v>117.03999999999998</v>
      </c>
      <c r="K21" s="17">
        <v>0</v>
      </c>
      <c r="L21" s="17">
        <f t="shared" si="4"/>
        <v>668.8</v>
      </c>
      <c r="M21" s="22"/>
      <c r="N21" s="21"/>
      <c r="O21" s="21"/>
    </row>
    <row r="22" spans="1:15" s="20" customFormat="1" ht="24" customHeight="1" x14ac:dyDescent="0.15">
      <c r="A22" s="38"/>
      <c r="B22" s="19">
        <v>486.72</v>
      </c>
      <c r="C22" s="19">
        <f t="shared" si="0"/>
        <v>486.72</v>
      </c>
      <c r="D22" s="30" t="s">
        <v>62</v>
      </c>
      <c r="E22" s="30" t="s">
        <v>61</v>
      </c>
      <c r="F22" s="18">
        <v>389376</v>
      </c>
      <c r="G22" s="17">
        <f t="shared" si="5"/>
        <v>5451.2640000000001</v>
      </c>
      <c r="H22" s="17">
        <f t="shared" si="1"/>
        <v>4672.5119999999997</v>
      </c>
      <c r="I22" s="17">
        <f t="shared" si="2"/>
        <v>2725.6320000000001</v>
      </c>
      <c r="J22" s="17">
        <f t="shared" si="3"/>
        <v>2725.6320000000001</v>
      </c>
      <c r="K22" s="17">
        <v>0</v>
      </c>
      <c r="L22" s="17">
        <f t="shared" si="4"/>
        <v>15575.04</v>
      </c>
      <c r="M22" s="22"/>
      <c r="N22" s="21"/>
      <c r="O22" s="21"/>
    </row>
    <row r="23" spans="1:15" s="20" customFormat="1" ht="24" customHeight="1" x14ac:dyDescent="0.15">
      <c r="A23" s="38"/>
      <c r="B23" s="19">
        <v>88.1</v>
      </c>
      <c r="C23" s="19">
        <f t="shared" si="0"/>
        <v>88.1</v>
      </c>
      <c r="D23" s="30" t="s">
        <v>60</v>
      </c>
      <c r="E23" s="30" t="s">
        <v>59</v>
      </c>
      <c r="F23" s="18">
        <v>70480</v>
      </c>
      <c r="G23" s="17">
        <f t="shared" si="5"/>
        <v>986.71999999999991</v>
      </c>
      <c r="H23" s="17">
        <f t="shared" si="1"/>
        <v>845.75999999999988</v>
      </c>
      <c r="I23" s="17">
        <f t="shared" si="2"/>
        <v>493.35999999999996</v>
      </c>
      <c r="J23" s="17">
        <f t="shared" si="3"/>
        <v>493.35999999999996</v>
      </c>
      <c r="K23" s="17">
        <v>0</v>
      </c>
      <c r="L23" s="17">
        <f t="shared" si="4"/>
        <v>2819.2</v>
      </c>
      <c r="M23" s="22"/>
      <c r="N23" s="21"/>
      <c r="O23" s="21"/>
    </row>
    <row r="24" spans="1:15" s="20" customFormat="1" ht="24" customHeight="1" x14ac:dyDescent="0.15">
      <c r="A24" s="38"/>
      <c r="B24" s="19">
        <v>100</v>
      </c>
      <c r="C24" s="19">
        <f t="shared" si="0"/>
        <v>100</v>
      </c>
      <c r="D24" s="30" t="s">
        <v>58</v>
      </c>
      <c r="E24" s="30" t="s">
        <v>57</v>
      </c>
      <c r="F24" s="18">
        <v>80000</v>
      </c>
      <c r="G24" s="17">
        <f t="shared" si="5"/>
        <v>1120</v>
      </c>
      <c r="H24" s="17">
        <f t="shared" si="1"/>
        <v>960</v>
      </c>
      <c r="I24" s="17">
        <f t="shared" si="2"/>
        <v>560</v>
      </c>
      <c r="J24" s="17">
        <f t="shared" si="3"/>
        <v>560</v>
      </c>
      <c r="K24" s="17">
        <v>0</v>
      </c>
      <c r="L24" s="17">
        <f t="shared" si="4"/>
        <v>3200</v>
      </c>
      <c r="M24" s="22"/>
      <c r="N24" s="21"/>
      <c r="O24" s="21"/>
    </row>
    <row r="25" spans="1:15" s="20" customFormat="1" ht="24" customHeight="1" x14ac:dyDescent="0.15">
      <c r="A25" s="38"/>
      <c r="B25" s="19">
        <v>99.5</v>
      </c>
      <c r="C25" s="19">
        <f t="shared" si="0"/>
        <v>99.5</v>
      </c>
      <c r="D25" s="30" t="s">
        <v>56</v>
      </c>
      <c r="E25" s="30" t="s">
        <v>55</v>
      </c>
      <c r="F25" s="18">
        <v>79600</v>
      </c>
      <c r="G25" s="17">
        <f t="shared" si="5"/>
        <v>1114.3999999999999</v>
      </c>
      <c r="H25" s="17">
        <f t="shared" si="1"/>
        <v>955.19999999999993</v>
      </c>
      <c r="I25" s="17">
        <f t="shared" si="2"/>
        <v>557.19999999999993</v>
      </c>
      <c r="J25" s="17">
        <f t="shared" si="3"/>
        <v>557.19999999999993</v>
      </c>
      <c r="K25" s="17">
        <v>0</v>
      </c>
      <c r="L25" s="17">
        <f t="shared" si="4"/>
        <v>3184</v>
      </c>
      <c r="M25" s="22"/>
      <c r="N25" s="21"/>
      <c r="O25" s="21"/>
    </row>
    <row r="26" spans="1:15" s="20" customFormat="1" ht="24" customHeight="1" x14ac:dyDescent="0.15">
      <c r="A26" s="38"/>
      <c r="B26" s="19">
        <v>860</v>
      </c>
      <c r="C26" s="19">
        <f t="shared" si="0"/>
        <v>860</v>
      </c>
      <c r="D26" s="30" t="s">
        <v>54</v>
      </c>
      <c r="E26" s="30" t="s">
        <v>53</v>
      </c>
      <c r="F26" s="18">
        <v>688000</v>
      </c>
      <c r="G26" s="17">
        <f t="shared" si="5"/>
        <v>9632</v>
      </c>
      <c r="H26" s="17">
        <f t="shared" si="1"/>
        <v>8256</v>
      </c>
      <c r="I26" s="17">
        <f t="shared" si="2"/>
        <v>4816</v>
      </c>
      <c r="J26" s="17">
        <f t="shared" si="3"/>
        <v>4816</v>
      </c>
      <c r="K26" s="17">
        <v>0</v>
      </c>
      <c r="L26" s="17">
        <f t="shared" si="4"/>
        <v>27520</v>
      </c>
      <c r="M26" s="22"/>
      <c r="N26" s="21"/>
      <c r="O26" s="21"/>
    </row>
    <row r="27" spans="1:15" s="20" customFormat="1" ht="24" customHeight="1" x14ac:dyDescent="0.15">
      <c r="A27" s="38"/>
      <c r="B27" s="19">
        <v>116</v>
      </c>
      <c r="C27" s="19">
        <f t="shared" si="0"/>
        <v>116</v>
      </c>
      <c r="D27" s="30" t="s">
        <v>52</v>
      </c>
      <c r="E27" s="30" t="s">
        <v>51</v>
      </c>
      <c r="F27" s="18">
        <v>92800</v>
      </c>
      <c r="G27" s="17">
        <f t="shared" si="5"/>
        <v>1299.1999999999998</v>
      </c>
      <c r="H27" s="17">
        <f t="shared" si="1"/>
        <v>1113.5999999999999</v>
      </c>
      <c r="I27" s="17">
        <f t="shared" si="2"/>
        <v>649.59999999999991</v>
      </c>
      <c r="J27" s="17">
        <f t="shared" si="3"/>
        <v>649.59999999999991</v>
      </c>
      <c r="K27" s="17">
        <v>0</v>
      </c>
      <c r="L27" s="17">
        <f t="shared" si="4"/>
        <v>3712</v>
      </c>
      <c r="M27" s="22"/>
      <c r="N27" s="21"/>
      <c r="O27" s="21"/>
    </row>
    <row r="28" spans="1:15" s="20" customFormat="1" ht="24" customHeight="1" x14ac:dyDescent="0.15">
      <c r="A28" s="38"/>
      <c r="B28" s="19">
        <v>60.4</v>
      </c>
      <c r="C28" s="19">
        <f t="shared" si="0"/>
        <v>60.4</v>
      </c>
      <c r="D28" s="30" t="s">
        <v>50</v>
      </c>
      <c r="E28" s="30" t="s">
        <v>49</v>
      </c>
      <c r="F28" s="18">
        <v>48320</v>
      </c>
      <c r="G28" s="17">
        <f t="shared" si="5"/>
        <v>676.4799999999999</v>
      </c>
      <c r="H28" s="17">
        <f t="shared" si="1"/>
        <v>579.83999999999992</v>
      </c>
      <c r="I28" s="17">
        <f t="shared" si="2"/>
        <v>338.23999999999995</v>
      </c>
      <c r="J28" s="17">
        <f t="shared" si="3"/>
        <v>338.23999999999995</v>
      </c>
      <c r="K28" s="17">
        <v>0</v>
      </c>
      <c r="L28" s="17">
        <f t="shared" si="4"/>
        <v>1932.8</v>
      </c>
      <c r="M28" s="22"/>
      <c r="N28" s="21"/>
      <c r="O28" s="21"/>
    </row>
    <row r="29" spans="1:15" s="20" customFormat="1" ht="25.5" customHeight="1" x14ac:dyDescent="0.15">
      <c r="A29" s="38"/>
      <c r="B29" s="19">
        <v>75.3</v>
      </c>
      <c r="C29" s="19">
        <f t="shared" si="0"/>
        <v>75.3</v>
      </c>
      <c r="D29" s="30" t="s">
        <v>48</v>
      </c>
      <c r="E29" s="30" t="s">
        <v>47</v>
      </c>
      <c r="F29" s="18">
        <v>60240</v>
      </c>
      <c r="G29" s="17">
        <f t="shared" si="5"/>
        <v>843.3599999999999</v>
      </c>
      <c r="H29" s="17">
        <f t="shared" si="1"/>
        <v>722.88</v>
      </c>
      <c r="I29" s="17">
        <f t="shared" si="2"/>
        <v>421.67999999999995</v>
      </c>
      <c r="J29" s="17">
        <f t="shared" si="3"/>
        <v>421.67999999999995</v>
      </c>
      <c r="K29" s="17">
        <v>0</v>
      </c>
      <c r="L29" s="17">
        <f t="shared" si="4"/>
        <v>2409.6</v>
      </c>
      <c r="M29" s="22"/>
      <c r="N29" s="21"/>
      <c r="O29" s="21"/>
    </row>
    <row r="30" spans="1:15" s="20" customFormat="1" ht="20.25" customHeight="1" x14ac:dyDescent="0.15">
      <c r="A30" s="38"/>
      <c r="B30" s="19">
        <v>16.5</v>
      </c>
      <c r="C30" s="19">
        <f t="shared" si="0"/>
        <v>16.5</v>
      </c>
      <c r="D30" s="30" t="s">
        <v>46</v>
      </c>
      <c r="E30" s="30" t="s">
        <v>45</v>
      </c>
      <c r="F30" s="18">
        <v>13200</v>
      </c>
      <c r="G30" s="17">
        <f t="shared" si="5"/>
        <v>184.79999999999998</v>
      </c>
      <c r="H30" s="17">
        <f t="shared" si="1"/>
        <v>158.4</v>
      </c>
      <c r="I30" s="17">
        <f t="shared" si="2"/>
        <v>92.399999999999991</v>
      </c>
      <c r="J30" s="17">
        <f t="shared" si="3"/>
        <v>92.399999999999991</v>
      </c>
      <c r="K30" s="17">
        <v>0</v>
      </c>
      <c r="L30" s="17">
        <f t="shared" si="4"/>
        <v>528</v>
      </c>
      <c r="M30" s="22"/>
      <c r="N30" s="21"/>
      <c r="O30" s="21"/>
    </row>
    <row r="31" spans="1:15" s="15" customFormat="1" ht="27" customHeight="1" x14ac:dyDescent="0.15">
      <c r="A31" s="38"/>
      <c r="B31" s="13">
        <v>17.5</v>
      </c>
      <c r="C31" s="19">
        <f t="shared" si="0"/>
        <v>17.5</v>
      </c>
      <c r="D31" s="30" t="s">
        <v>44</v>
      </c>
      <c r="E31" s="30" t="s">
        <v>43</v>
      </c>
      <c r="F31" s="18">
        <v>14000</v>
      </c>
      <c r="G31" s="17">
        <f t="shared" si="5"/>
        <v>196</v>
      </c>
      <c r="H31" s="17">
        <f t="shared" si="1"/>
        <v>168</v>
      </c>
      <c r="I31" s="17">
        <f t="shared" si="2"/>
        <v>98</v>
      </c>
      <c r="J31" s="17">
        <f t="shared" si="3"/>
        <v>98</v>
      </c>
      <c r="K31" s="17">
        <v>0</v>
      </c>
      <c r="L31" s="17">
        <f t="shared" si="4"/>
        <v>560</v>
      </c>
      <c r="M31" s="10"/>
      <c r="N31" s="16"/>
      <c r="O31" s="16"/>
    </row>
    <row r="32" spans="1:15" s="15" customFormat="1" ht="21" customHeight="1" x14ac:dyDescent="0.15">
      <c r="A32" s="38"/>
      <c r="B32" s="13">
        <v>48.82</v>
      </c>
      <c r="C32" s="19">
        <f t="shared" si="0"/>
        <v>48.82</v>
      </c>
      <c r="D32" s="30" t="s">
        <v>42</v>
      </c>
      <c r="E32" s="30" t="s">
        <v>41</v>
      </c>
      <c r="F32" s="18">
        <v>39056</v>
      </c>
      <c r="G32" s="17">
        <f t="shared" si="5"/>
        <v>546.78399999999999</v>
      </c>
      <c r="H32" s="17">
        <f t="shared" si="1"/>
        <v>468.67199999999997</v>
      </c>
      <c r="I32" s="17">
        <f t="shared" si="2"/>
        <v>273.392</v>
      </c>
      <c r="J32" s="17">
        <f t="shared" si="3"/>
        <v>273.392</v>
      </c>
      <c r="K32" s="17">
        <v>0</v>
      </c>
      <c r="L32" s="17">
        <f t="shared" si="4"/>
        <v>1562.24</v>
      </c>
      <c r="M32" s="10"/>
      <c r="N32" s="16"/>
      <c r="O32" s="16"/>
    </row>
    <row r="33" spans="1:15" s="15" customFormat="1" ht="21" customHeight="1" x14ac:dyDescent="0.15">
      <c r="A33" s="38"/>
      <c r="B33" s="13">
        <v>106.79</v>
      </c>
      <c r="C33" s="19">
        <f t="shared" si="0"/>
        <v>106.79</v>
      </c>
      <c r="D33" s="30" t="s">
        <v>40</v>
      </c>
      <c r="E33" s="30" t="s">
        <v>39</v>
      </c>
      <c r="F33" s="18">
        <v>85432</v>
      </c>
      <c r="G33" s="17">
        <f t="shared" si="5"/>
        <v>1196.048</v>
      </c>
      <c r="H33" s="17">
        <f t="shared" si="1"/>
        <v>1025.184</v>
      </c>
      <c r="I33" s="17">
        <f t="shared" si="2"/>
        <v>598.024</v>
      </c>
      <c r="J33" s="17">
        <f t="shared" si="3"/>
        <v>598.024</v>
      </c>
      <c r="K33" s="17">
        <v>0</v>
      </c>
      <c r="L33" s="17">
        <f t="shared" si="4"/>
        <v>3417.28</v>
      </c>
      <c r="M33" s="10"/>
      <c r="N33" s="16"/>
      <c r="O33" s="16"/>
    </row>
    <row r="34" spans="1:15" s="15" customFormat="1" ht="21" customHeight="1" x14ac:dyDescent="0.15">
      <c r="A34" s="38"/>
      <c r="B34" s="13">
        <v>77.7</v>
      </c>
      <c r="C34" s="19">
        <f t="shared" si="0"/>
        <v>77.7</v>
      </c>
      <c r="D34" s="30" t="s">
        <v>38</v>
      </c>
      <c r="E34" s="30" t="s">
        <v>37</v>
      </c>
      <c r="F34" s="18">
        <v>62160</v>
      </c>
      <c r="G34" s="17">
        <f t="shared" si="5"/>
        <v>870.24</v>
      </c>
      <c r="H34" s="17">
        <f t="shared" si="1"/>
        <v>745.92</v>
      </c>
      <c r="I34" s="17">
        <f t="shared" si="2"/>
        <v>435.12</v>
      </c>
      <c r="J34" s="17">
        <f t="shared" si="3"/>
        <v>435.12</v>
      </c>
      <c r="K34" s="17">
        <v>0</v>
      </c>
      <c r="L34" s="17">
        <f t="shared" si="4"/>
        <v>2486.4</v>
      </c>
      <c r="M34" s="10"/>
      <c r="N34" s="16"/>
      <c r="O34" s="16"/>
    </row>
    <row r="35" spans="1:15" s="15" customFormat="1" ht="21" customHeight="1" x14ac:dyDescent="0.15">
      <c r="A35" s="38"/>
      <c r="B35" s="13">
        <v>124</v>
      </c>
      <c r="C35" s="19">
        <f t="shared" si="0"/>
        <v>124</v>
      </c>
      <c r="D35" s="30" t="s">
        <v>36</v>
      </c>
      <c r="E35" s="30" t="s">
        <v>35</v>
      </c>
      <c r="F35" s="18">
        <v>99200</v>
      </c>
      <c r="G35" s="17">
        <f t="shared" si="5"/>
        <v>1388.8</v>
      </c>
      <c r="H35" s="17">
        <f t="shared" si="1"/>
        <v>1190.3999999999999</v>
      </c>
      <c r="I35" s="17">
        <f t="shared" si="2"/>
        <v>694.4</v>
      </c>
      <c r="J35" s="17">
        <f t="shared" si="3"/>
        <v>694.4</v>
      </c>
      <c r="K35" s="17">
        <v>0</v>
      </c>
      <c r="L35" s="17">
        <f t="shared" si="4"/>
        <v>3968</v>
      </c>
      <c r="M35" s="10"/>
      <c r="N35" s="16"/>
      <c r="O35" s="16"/>
    </row>
    <row r="36" spans="1:15" s="15" customFormat="1" ht="21" customHeight="1" x14ac:dyDescent="0.15">
      <c r="A36" s="38"/>
      <c r="B36" s="13">
        <v>256.60000000000002</v>
      </c>
      <c r="C36" s="19">
        <f t="shared" si="0"/>
        <v>256.60000000000002</v>
      </c>
      <c r="D36" s="30" t="s">
        <v>34</v>
      </c>
      <c r="E36" s="30" t="s">
        <v>33</v>
      </c>
      <c r="F36" s="18">
        <v>205280</v>
      </c>
      <c r="G36" s="17">
        <f t="shared" si="5"/>
        <v>2873.92</v>
      </c>
      <c r="H36" s="17">
        <f t="shared" si="1"/>
        <v>2463.36</v>
      </c>
      <c r="I36" s="17">
        <f t="shared" si="2"/>
        <v>1436.96</v>
      </c>
      <c r="J36" s="17">
        <f t="shared" si="3"/>
        <v>1436.96</v>
      </c>
      <c r="K36" s="17">
        <v>0</v>
      </c>
      <c r="L36" s="17">
        <f t="shared" si="4"/>
        <v>8211.2000000000007</v>
      </c>
      <c r="M36" s="10"/>
      <c r="N36" s="16"/>
      <c r="O36" s="16"/>
    </row>
    <row r="37" spans="1:15" s="15" customFormat="1" ht="21" customHeight="1" x14ac:dyDescent="0.15">
      <c r="A37" s="38"/>
      <c r="B37" s="13">
        <v>166.35</v>
      </c>
      <c r="C37" s="19">
        <f t="shared" si="0"/>
        <v>166.35</v>
      </c>
      <c r="D37" s="30" t="s">
        <v>32</v>
      </c>
      <c r="E37" s="30" t="s">
        <v>31</v>
      </c>
      <c r="F37" s="18">
        <v>133080</v>
      </c>
      <c r="G37" s="17">
        <f t="shared" si="5"/>
        <v>1863.12</v>
      </c>
      <c r="H37" s="17">
        <f t="shared" si="1"/>
        <v>1596.9599999999998</v>
      </c>
      <c r="I37" s="17">
        <f t="shared" si="2"/>
        <v>931.56</v>
      </c>
      <c r="J37" s="17">
        <f t="shared" si="3"/>
        <v>931.56</v>
      </c>
      <c r="K37" s="17">
        <v>0</v>
      </c>
      <c r="L37" s="17">
        <f t="shared" si="4"/>
        <v>5323.2</v>
      </c>
      <c r="M37" s="10"/>
      <c r="N37" s="16"/>
      <c r="O37" s="16"/>
    </row>
    <row r="38" spans="1:15" s="15" customFormat="1" ht="21" customHeight="1" x14ac:dyDescent="0.15">
      <c r="A38" s="38"/>
      <c r="B38" s="13">
        <v>1988.95</v>
      </c>
      <c r="C38" s="19">
        <f t="shared" si="0"/>
        <v>1988.95</v>
      </c>
      <c r="D38" s="30" t="s">
        <v>30</v>
      </c>
      <c r="E38" s="30" t="s">
        <v>29</v>
      </c>
      <c r="F38" s="18">
        <v>1591160</v>
      </c>
      <c r="G38" s="17">
        <f t="shared" si="5"/>
        <v>22276.239999999998</v>
      </c>
      <c r="H38" s="17">
        <f t="shared" si="1"/>
        <v>19093.919999999998</v>
      </c>
      <c r="I38" s="17">
        <f t="shared" si="2"/>
        <v>11138.119999999999</v>
      </c>
      <c r="J38" s="17">
        <f t="shared" si="3"/>
        <v>11138.119999999999</v>
      </c>
      <c r="K38" s="17">
        <v>0</v>
      </c>
      <c r="L38" s="17">
        <f t="shared" si="4"/>
        <v>63646.400000000001</v>
      </c>
      <c r="M38" s="10"/>
      <c r="N38" s="16"/>
      <c r="O38" s="16"/>
    </row>
    <row r="39" spans="1:15" s="15" customFormat="1" ht="21" customHeight="1" x14ac:dyDescent="0.15">
      <c r="A39" s="38"/>
      <c r="B39" s="13">
        <v>90.05</v>
      </c>
      <c r="C39" s="19">
        <f t="shared" si="0"/>
        <v>90.05</v>
      </c>
      <c r="D39" s="30" t="s">
        <v>28</v>
      </c>
      <c r="E39" s="30" t="s">
        <v>27</v>
      </c>
      <c r="F39" s="18">
        <v>72040</v>
      </c>
      <c r="G39" s="17">
        <f t="shared" si="5"/>
        <v>1008.56</v>
      </c>
      <c r="H39" s="17">
        <f t="shared" si="1"/>
        <v>864.4799999999999</v>
      </c>
      <c r="I39" s="17">
        <f t="shared" si="2"/>
        <v>504.28</v>
      </c>
      <c r="J39" s="17">
        <f t="shared" si="3"/>
        <v>504.28</v>
      </c>
      <c r="K39" s="17">
        <v>0</v>
      </c>
      <c r="L39" s="17">
        <f t="shared" si="4"/>
        <v>2881.6</v>
      </c>
      <c r="M39" s="10"/>
      <c r="N39" s="16"/>
      <c r="O39" s="16"/>
    </row>
    <row r="40" spans="1:15" s="15" customFormat="1" ht="21" customHeight="1" x14ac:dyDescent="0.15">
      <c r="A40" s="38"/>
      <c r="B40" s="13">
        <v>3.5</v>
      </c>
      <c r="C40" s="19">
        <f t="shared" si="0"/>
        <v>3.5</v>
      </c>
      <c r="D40" s="30" t="s">
        <v>26</v>
      </c>
      <c r="E40" s="30" t="s">
        <v>25</v>
      </c>
      <c r="F40" s="18">
        <v>2800</v>
      </c>
      <c r="G40" s="17">
        <f t="shared" si="5"/>
        <v>39.199999999999996</v>
      </c>
      <c r="H40" s="17">
        <f t="shared" si="1"/>
        <v>33.6</v>
      </c>
      <c r="I40" s="17">
        <f t="shared" si="2"/>
        <v>19.599999999999998</v>
      </c>
      <c r="J40" s="17">
        <f t="shared" si="3"/>
        <v>19.599999999999998</v>
      </c>
      <c r="K40" s="17">
        <v>0</v>
      </c>
      <c r="L40" s="17">
        <f t="shared" si="4"/>
        <v>112</v>
      </c>
      <c r="M40" s="10"/>
      <c r="N40" s="16"/>
      <c r="O40" s="16"/>
    </row>
    <row r="41" spans="1:15" s="15" customFormat="1" ht="21" customHeight="1" x14ac:dyDescent="0.15">
      <c r="A41" s="38"/>
      <c r="B41" s="13">
        <v>6</v>
      </c>
      <c r="C41" s="19">
        <f t="shared" si="0"/>
        <v>6</v>
      </c>
      <c r="D41" s="30" t="s">
        <v>24</v>
      </c>
      <c r="E41" s="30" t="s">
        <v>23</v>
      </c>
      <c r="F41" s="18">
        <v>4800</v>
      </c>
      <c r="G41" s="17">
        <f t="shared" si="5"/>
        <v>67.199999999999989</v>
      </c>
      <c r="H41" s="17">
        <f t="shared" si="1"/>
        <v>57.599999999999994</v>
      </c>
      <c r="I41" s="17">
        <f t="shared" si="2"/>
        <v>33.599999999999994</v>
      </c>
      <c r="J41" s="17">
        <f t="shared" si="3"/>
        <v>33.599999999999994</v>
      </c>
      <c r="K41" s="17">
        <v>0</v>
      </c>
      <c r="L41" s="17">
        <f t="shared" si="4"/>
        <v>192</v>
      </c>
      <c r="M41" s="10"/>
      <c r="N41" s="16"/>
      <c r="O41" s="16"/>
    </row>
    <row r="42" spans="1:15" s="15" customFormat="1" ht="21" customHeight="1" x14ac:dyDescent="0.15">
      <c r="A42" s="38"/>
      <c r="B42" s="13">
        <v>83.2</v>
      </c>
      <c r="C42" s="19">
        <f t="shared" si="0"/>
        <v>83.2</v>
      </c>
      <c r="D42" s="30" t="s">
        <v>22</v>
      </c>
      <c r="E42" s="30" t="s">
        <v>21</v>
      </c>
      <c r="F42" s="18">
        <v>66560</v>
      </c>
      <c r="G42" s="17">
        <f t="shared" si="5"/>
        <v>931.83999999999992</v>
      </c>
      <c r="H42" s="17">
        <f t="shared" si="1"/>
        <v>798.72</v>
      </c>
      <c r="I42" s="17">
        <f t="shared" si="2"/>
        <v>465.91999999999996</v>
      </c>
      <c r="J42" s="17">
        <f t="shared" si="3"/>
        <v>465.91999999999996</v>
      </c>
      <c r="K42" s="17">
        <v>0</v>
      </c>
      <c r="L42" s="17">
        <f t="shared" si="4"/>
        <v>2662.4</v>
      </c>
      <c r="M42" s="10"/>
      <c r="N42" s="16"/>
      <c r="O42" s="16"/>
    </row>
    <row r="43" spans="1:15" s="15" customFormat="1" ht="21" customHeight="1" x14ac:dyDescent="0.15">
      <c r="A43" s="38"/>
      <c r="B43" s="13">
        <v>8.9</v>
      </c>
      <c r="C43" s="19">
        <f t="shared" si="0"/>
        <v>8.9</v>
      </c>
      <c r="D43" s="30" t="s">
        <v>20</v>
      </c>
      <c r="E43" s="30" t="s">
        <v>19</v>
      </c>
      <c r="F43" s="18">
        <v>7120</v>
      </c>
      <c r="G43" s="17">
        <f t="shared" si="5"/>
        <v>99.679999999999993</v>
      </c>
      <c r="H43" s="17">
        <f t="shared" si="1"/>
        <v>85.44</v>
      </c>
      <c r="I43" s="17">
        <f t="shared" si="2"/>
        <v>49.839999999999996</v>
      </c>
      <c r="J43" s="17">
        <f t="shared" si="3"/>
        <v>49.839999999999996</v>
      </c>
      <c r="K43" s="17">
        <v>0</v>
      </c>
      <c r="L43" s="17">
        <f t="shared" si="4"/>
        <v>284.8</v>
      </c>
      <c r="M43" s="10"/>
      <c r="N43" s="16"/>
      <c r="O43" s="16"/>
    </row>
    <row r="44" spans="1:15" s="15" customFormat="1" ht="21" customHeight="1" x14ac:dyDescent="0.15">
      <c r="A44" s="38"/>
      <c r="B44" s="13">
        <v>37.9</v>
      </c>
      <c r="C44" s="19">
        <f t="shared" si="0"/>
        <v>37.9</v>
      </c>
      <c r="D44" s="30" t="s">
        <v>18</v>
      </c>
      <c r="E44" s="30" t="s">
        <v>17</v>
      </c>
      <c r="F44" s="18">
        <v>30320</v>
      </c>
      <c r="G44" s="17">
        <f t="shared" si="5"/>
        <v>424.47999999999996</v>
      </c>
      <c r="H44" s="17">
        <f t="shared" si="1"/>
        <v>363.84</v>
      </c>
      <c r="I44" s="17">
        <f t="shared" si="2"/>
        <v>212.23999999999998</v>
      </c>
      <c r="J44" s="17">
        <f t="shared" si="3"/>
        <v>212.23999999999998</v>
      </c>
      <c r="K44" s="17">
        <v>0</v>
      </c>
      <c r="L44" s="17">
        <f t="shared" si="4"/>
        <v>1212.8</v>
      </c>
      <c r="M44" s="10"/>
      <c r="N44" s="16"/>
      <c r="O44" s="16"/>
    </row>
    <row r="45" spans="1:15" s="15" customFormat="1" ht="21" customHeight="1" x14ac:dyDescent="0.15">
      <c r="A45" s="38"/>
      <c r="B45" s="13">
        <v>613.79999999999995</v>
      </c>
      <c r="C45" s="19">
        <f t="shared" si="0"/>
        <v>613.79999999999995</v>
      </c>
      <c r="D45" s="30" t="s">
        <v>16</v>
      </c>
      <c r="E45" s="30" t="s">
        <v>15</v>
      </c>
      <c r="F45" s="18">
        <v>491040</v>
      </c>
      <c r="G45" s="17">
        <f t="shared" si="5"/>
        <v>6874.5599999999995</v>
      </c>
      <c r="H45" s="17">
        <f t="shared" si="1"/>
        <v>5892.48</v>
      </c>
      <c r="I45" s="17">
        <f t="shared" si="2"/>
        <v>3437.2799999999997</v>
      </c>
      <c r="J45" s="17">
        <f t="shared" si="3"/>
        <v>3437.2799999999997</v>
      </c>
      <c r="K45" s="17">
        <v>0</v>
      </c>
      <c r="L45" s="17">
        <f t="shared" si="4"/>
        <v>19641.599999999999</v>
      </c>
      <c r="M45" s="10"/>
      <c r="N45" s="16"/>
      <c r="O45" s="16"/>
    </row>
    <row r="46" spans="1:15" s="15" customFormat="1" ht="21" customHeight="1" x14ac:dyDescent="0.15">
      <c r="A46" s="38"/>
      <c r="B46" s="13">
        <v>25.41</v>
      </c>
      <c r="C46" s="19">
        <f t="shared" si="0"/>
        <v>25.41</v>
      </c>
      <c r="D46" s="30" t="s">
        <v>14</v>
      </c>
      <c r="E46" s="30" t="s">
        <v>13</v>
      </c>
      <c r="F46" s="18">
        <v>20328</v>
      </c>
      <c r="G46" s="17">
        <f t="shared" si="5"/>
        <v>284.59199999999998</v>
      </c>
      <c r="H46" s="17">
        <f t="shared" si="1"/>
        <v>243.93599999999998</v>
      </c>
      <c r="I46" s="17">
        <f t="shared" si="2"/>
        <v>142.29599999999999</v>
      </c>
      <c r="J46" s="17">
        <f t="shared" si="3"/>
        <v>142.29599999999999</v>
      </c>
      <c r="K46" s="17">
        <v>0</v>
      </c>
      <c r="L46" s="17">
        <f t="shared" si="4"/>
        <v>813.12</v>
      </c>
      <c r="M46" s="10"/>
      <c r="N46" s="16"/>
      <c r="O46" s="16"/>
    </row>
    <row r="47" spans="1:15" s="15" customFormat="1" ht="21" customHeight="1" x14ac:dyDescent="0.15">
      <c r="A47" s="38"/>
      <c r="B47" s="13">
        <v>17.2</v>
      </c>
      <c r="C47" s="19">
        <f t="shared" si="0"/>
        <v>17.2</v>
      </c>
      <c r="D47" s="30" t="s">
        <v>12</v>
      </c>
      <c r="E47" s="30" t="s">
        <v>11</v>
      </c>
      <c r="F47" s="18">
        <v>13760</v>
      </c>
      <c r="G47" s="17">
        <f t="shared" si="5"/>
        <v>192.64</v>
      </c>
      <c r="H47" s="17">
        <f t="shared" si="1"/>
        <v>165.11999999999998</v>
      </c>
      <c r="I47" s="17">
        <f t="shared" si="2"/>
        <v>96.32</v>
      </c>
      <c r="J47" s="17">
        <f t="shared" si="3"/>
        <v>96.32</v>
      </c>
      <c r="K47" s="17">
        <v>0</v>
      </c>
      <c r="L47" s="17">
        <f t="shared" si="4"/>
        <v>550.4</v>
      </c>
      <c r="M47" s="10"/>
      <c r="N47" s="16"/>
      <c r="O47" s="16"/>
    </row>
    <row r="48" spans="1:15" s="15" customFormat="1" ht="21" customHeight="1" x14ac:dyDescent="0.15">
      <c r="A48" s="38"/>
      <c r="B48" s="13">
        <v>402.95</v>
      </c>
      <c r="C48" s="19">
        <f t="shared" si="0"/>
        <v>402.95</v>
      </c>
      <c r="D48" s="30" t="s">
        <v>10</v>
      </c>
      <c r="E48" s="30" t="s">
        <v>9</v>
      </c>
      <c r="F48" s="18">
        <v>322360</v>
      </c>
      <c r="G48" s="17">
        <f t="shared" si="5"/>
        <v>4513.04</v>
      </c>
      <c r="H48" s="17">
        <f t="shared" si="1"/>
        <v>3868.3199999999997</v>
      </c>
      <c r="I48" s="17">
        <f t="shared" si="2"/>
        <v>2256.52</v>
      </c>
      <c r="J48" s="17">
        <f t="shared" si="3"/>
        <v>2256.52</v>
      </c>
      <c r="K48" s="17">
        <v>0</v>
      </c>
      <c r="L48" s="17">
        <f t="shared" si="4"/>
        <v>12894.4</v>
      </c>
      <c r="M48" s="10"/>
      <c r="N48" s="16"/>
      <c r="O48" s="16"/>
    </row>
    <row r="49" spans="1:15" s="15" customFormat="1" ht="21" customHeight="1" x14ac:dyDescent="0.15">
      <c r="A49" s="38"/>
      <c r="B49" s="13">
        <v>45.7</v>
      </c>
      <c r="C49" s="19">
        <f t="shared" si="0"/>
        <v>45.7</v>
      </c>
      <c r="D49" s="30" t="s">
        <v>8</v>
      </c>
      <c r="E49" s="30" t="s">
        <v>7</v>
      </c>
      <c r="F49" s="18">
        <v>36560</v>
      </c>
      <c r="G49" s="17">
        <f t="shared" si="5"/>
        <v>511.84</v>
      </c>
      <c r="H49" s="17">
        <f t="shared" si="1"/>
        <v>438.72</v>
      </c>
      <c r="I49" s="17">
        <f t="shared" si="2"/>
        <v>255.92</v>
      </c>
      <c r="J49" s="17">
        <f t="shared" si="3"/>
        <v>255.92</v>
      </c>
      <c r="K49" s="17">
        <v>0</v>
      </c>
      <c r="L49" s="17">
        <f t="shared" si="4"/>
        <v>1462.4</v>
      </c>
      <c r="M49" s="10"/>
      <c r="N49" s="16"/>
      <c r="O49" s="16"/>
    </row>
    <row r="50" spans="1:15" s="15" customFormat="1" ht="21" customHeight="1" x14ac:dyDescent="0.15">
      <c r="A50" s="38"/>
      <c r="B50" s="13">
        <v>15.6</v>
      </c>
      <c r="C50" s="19">
        <f t="shared" si="0"/>
        <v>15.6</v>
      </c>
      <c r="D50" s="30" t="s">
        <v>6</v>
      </c>
      <c r="E50" s="30" t="s">
        <v>5</v>
      </c>
      <c r="F50" s="18">
        <v>12480</v>
      </c>
      <c r="G50" s="17">
        <f t="shared" si="5"/>
        <v>174.72</v>
      </c>
      <c r="H50" s="17">
        <f t="shared" si="1"/>
        <v>149.76</v>
      </c>
      <c r="I50" s="17">
        <f t="shared" si="2"/>
        <v>87.36</v>
      </c>
      <c r="J50" s="17">
        <f t="shared" si="3"/>
        <v>87.36</v>
      </c>
      <c r="K50" s="17">
        <v>0</v>
      </c>
      <c r="L50" s="17">
        <f t="shared" si="4"/>
        <v>499.2</v>
      </c>
      <c r="M50" s="10"/>
      <c r="N50" s="16"/>
      <c r="O50" s="16"/>
    </row>
    <row r="51" spans="1:15" s="15" customFormat="1" ht="21" customHeight="1" x14ac:dyDescent="0.15">
      <c r="A51" s="38"/>
      <c r="B51" s="13">
        <v>23.5</v>
      </c>
      <c r="C51" s="19">
        <f t="shared" si="0"/>
        <v>23.5</v>
      </c>
      <c r="D51" s="30" t="s">
        <v>4</v>
      </c>
      <c r="E51" s="30" t="s">
        <v>3</v>
      </c>
      <c r="F51" s="18">
        <v>18800</v>
      </c>
      <c r="G51" s="17">
        <f t="shared" si="5"/>
        <v>263.2</v>
      </c>
      <c r="H51" s="17">
        <f t="shared" si="1"/>
        <v>225.6</v>
      </c>
      <c r="I51" s="17">
        <f t="shared" si="2"/>
        <v>131.6</v>
      </c>
      <c r="J51" s="17">
        <f t="shared" si="3"/>
        <v>131.6</v>
      </c>
      <c r="K51" s="17">
        <v>0</v>
      </c>
      <c r="L51" s="17">
        <f t="shared" si="4"/>
        <v>752</v>
      </c>
      <c r="M51" s="10"/>
      <c r="N51" s="16"/>
      <c r="O51" s="16"/>
    </row>
    <row r="52" spans="1:15" s="15" customFormat="1" ht="21" customHeight="1" x14ac:dyDescent="0.15">
      <c r="A52" s="38"/>
      <c r="B52" s="13">
        <v>1</v>
      </c>
      <c r="C52" s="19">
        <f t="shared" si="0"/>
        <v>1</v>
      </c>
      <c r="D52" s="30" t="s">
        <v>2</v>
      </c>
      <c r="E52" s="30" t="s">
        <v>1</v>
      </c>
      <c r="F52" s="18">
        <v>800</v>
      </c>
      <c r="G52" s="17">
        <f t="shared" si="5"/>
        <v>11.2</v>
      </c>
      <c r="H52" s="17">
        <f t="shared" si="1"/>
        <v>9.6</v>
      </c>
      <c r="I52" s="17">
        <f t="shared" si="2"/>
        <v>5.6</v>
      </c>
      <c r="J52" s="17">
        <f t="shared" si="3"/>
        <v>5.6</v>
      </c>
      <c r="K52" s="17">
        <v>0</v>
      </c>
      <c r="L52" s="17">
        <f t="shared" si="4"/>
        <v>32</v>
      </c>
      <c r="M52" s="10"/>
      <c r="N52" s="16"/>
      <c r="O52" s="16"/>
    </row>
    <row r="53" spans="1:15" ht="26.25" customHeight="1" x14ac:dyDescent="0.15">
      <c r="A53" s="14" t="s">
        <v>0</v>
      </c>
      <c r="B53" s="13">
        <f t="shared" ref="B53" si="6">SUM(B6:B52)</f>
        <v>9407.6400000000012</v>
      </c>
      <c r="C53" s="13">
        <f>SUM(C6:C52)</f>
        <v>9407.6400000000012</v>
      </c>
      <c r="D53" s="12"/>
      <c r="E53" s="11"/>
      <c r="F53" s="11">
        <f t="shared" ref="F53:L53" si="7">SUM(F6:F52)</f>
        <v>7526112</v>
      </c>
      <c r="G53" s="17">
        <f t="shared" si="7"/>
        <v>105365.56799999998</v>
      </c>
      <c r="H53" s="17">
        <f t="shared" si="7"/>
        <v>90313.343999999997</v>
      </c>
      <c r="I53" s="17">
        <f t="shared" si="7"/>
        <v>52682.783999999992</v>
      </c>
      <c r="J53" s="17">
        <f t="shared" si="7"/>
        <v>52682.783999999992</v>
      </c>
      <c r="K53" s="17">
        <f t="shared" si="7"/>
        <v>0</v>
      </c>
      <c r="L53" s="17">
        <f t="shared" si="7"/>
        <v>301044.48000000004</v>
      </c>
      <c r="M53" s="10"/>
      <c r="N53" s="9"/>
      <c r="O53" s="8"/>
    </row>
  </sheetData>
  <mergeCells count="12">
    <mergeCell ref="A6:A52"/>
    <mergeCell ref="A1:N1"/>
    <mergeCell ref="F3:K3"/>
    <mergeCell ref="L3:O3"/>
    <mergeCell ref="A4:A5"/>
    <mergeCell ref="B4:C4"/>
    <mergeCell ref="D4:D5"/>
    <mergeCell ref="E4:E5"/>
    <mergeCell ref="F4:F5"/>
    <mergeCell ref="G4:K4"/>
    <mergeCell ref="L4:L5"/>
    <mergeCell ref="M4:M5"/>
  </mergeCells>
  <phoneticPr fontId="3" type="noConversion"/>
  <printOptions horizontalCentered="1"/>
  <pageMargins left="0.15625" right="0.15625" top="0.15625" bottom="0.15625" header="0.35416666666666702" footer="0.27500000000000002"/>
  <pageSetup paperSize="9" scale="42" firstPageNumber="4294963191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10月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2018-12-02T13:34:09Z</dcterms:created>
  <dcterms:modified xsi:type="dcterms:W3CDTF">2018-12-12T10:32:44Z</dcterms:modified>
</cp:coreProperties>
</file>