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630"/>
  </bookViews>
  <sheets>
    <sheet name="2018年7-11月" sheetId="1" r:id="rId1"/>
  </sheets>
  <calcPr calcId="144525"/>
</workbook>
</file>

<file path=xl/calcChain.xml><?xml version="1.0" encoding="utf-8"?>
<calcChain xmlns="http://schemas.openxmlformats.org/spreadsheetml/2006/main">
  <c r="B6" i="1" l="1"/>
  <c r="C6" i="1" s="1"/>
  <c r="H6" i="1"/>
  <c r="H39" i="1" s="1"/>
  <c r="I6" i="1"/>
  <c r="J6" i="1"/>
  <c r="K6" i="1"/>
  <c r="B7" i="1"/>
  <c r="C7" i="1" s="1"/>
  <c r="H7" i="1"/>
  <c r="I7" i="1"/>
  <c r="J7" i="1"/>
  <c r="K7" i="1"/>
  <c r="B8" i="1"/>
  <c r="C8" i="1" s="1"/>
  <c r="H8" i="1"/>
  <c r="I8" i="1"/>
  <c r="J8" i="1"/>
  <c r="K8" i="1"/>
  <c r="B9" i="1"/>
  <c r="C9" i="1" s="1"/>
  <c r="H9" i="1"/>
  <c r="I9" i="1"/>
  <c r="J9" i="1"/>
  <c r="K9" i="1"/>
  <c r="B10" i="1"/>
  <c r="C10" i="1" s="1"/>
  <c r="H10" i="1"/>
  <c r="I10" i="1"/>
  <c r="J10" i="1"/>
  <c r="K10" i="1"/>
  <c r="B11" i="1"/>
  <c r="C11" i="1" s="1"/>
  <c r="H11" i="1"/>
  <c r="I11" i="1"/>
  <c r="J11" i="1"/>
  <c r="K11" i="1"/>
  <c r="B12" i="1"/>
  <c r="C12" i="1" s="1"/>
  <c r="H12" i="1"/>
  <c r="I12" i="1"/>
  <c r="J12" i="1"/>
  <c r="K12" i="1"/>
  <c r="B13" i="1"/>
  <c r="C13" i="1" s="1"/>
  <c r="H13" i="1"/>
  <c r="I13" i="1"/>
  <c r="J13" i="1"/>
  <c r="K13" i="1"/>
  <c r="B14" i="1"/>
  <c r="C14" i="1" s="1"/>
  <c r="H14" i="1"/>
  <c r="I14" i="1"/>
  <c r="J14" i="1"/>
  <c r="K14" i="1"/>
  <c r="B15" i="1"/>
  <c r="C15" i="1" s="1"/>
  <c r="H15" i="1"/>
  <c r="I15" i="1"/>
  <c r="J15" i="1"/>
  <c r="K15" i="1"/>
  <c r="B16" i="1"/>
  <c r="C16" i="1" s="1"/>
  <c r="H16" i="1"/>
  <c r="I16" i="1"/>
  <c r="J16" i="1"/>
  <c r="K16" i="1"/>
  <c r="B17" i="1"/>
  <c r="C17" i="1" s="1"/>
  <c r="H17" i="1"/>
  <c r="I17" i="1"/>
  <c r="J17" i="1"/>
  <c r="K17" i="1"/>
  <c r="B18" i="1"/>
  <c r="C18" i="1" s="1"/>
  <c r="H18" i="1"/>
  <c r="I18" i="1"/>
  <c r="J18" i="1"/>
  <c r="K18" i="1"/>
  <c r="B19" i="1"/>
  <c r="C19" i="1" s="1"/>
  <c r="H19" i="1"/>
  <c r="I19" i="1"/>
  <c r="J19" i="1"/>
  <c r="K19" i="1"/>
  <c r="B20" i="1"/>
  <c r="C20" i="1" s="1"/>
  <c r="H20" i="1"/>
  <c r="I20" i="1"/>
  <c r="J20" i="1"/>
  <c r="K20" i="1"/>
  <c r="B21" i="1"/>
  <c r="C21" i="1" s="1"/>
  <c r="H21" i="1"/>
  <c r="I21" i="1"/>
  <c r="J21" i="1"/>
  <c r="K21" i="1"/>
  <c r="B22" i="1"/>
  <c r="C22" i="1" s="1"/>
  <c r="H22" i="1"/>
  <c r="I22" i="1"/>
  <c r="J22" i="1"/>
  <c r="K22" i="1"/>
  <c r="B23" i="1"/>
  <c r="C23" i="1" s="1"/>
  <c r="H23" i="1"/>
  <c r="I23" i="1"/>
  <c r="J23" i="1"/>
  <c r="K23" i="1"/>
  <c r="B24" i="1"/>
  <c r="C24" i="1" s="1"/>
  <c r="H24" i="1"/>
  <c r="I24" i="1"/>
  <c r="J24" i="1"/>
  <c r="K24" i="1"/>
  <c r="B25" i="1"/>
  <c r="C25" i="1" s="1"/>
  <c r="H25" i="1"/>
  <c r="I25" i="1"/>
  <c r="J25" i="1"/>
  <c r="K25" i="1"/>
  <c r="B26" i="1"/>
  <c r="C26" i="1" s="1"/>
  <c r="H26" i="1"/>
  <c r="I26" i="1"/>
  <c r="J26" i="1"/>
  <c r="K26" i="1"/>
  <c r="B27" i="1"/>
  <c r="C27" i="1" s="1"/>
  <c r="H27" i="1"/>
  <c r="I27" i="1"/>
  <c r="J27" i="1"/>
  <c r="K27" i="1"/>
  <c r="B28" i="1"/>
  <c r="C28" i="1" s="1"/>
  <c r="H28" i="1"/>
  <c r="I28" i="1"/>
  <c r="J28" i="1"/>
  <c r="K28" i="1"/>
  <c r="B29" i="1"/>
  <c r="C29" i="1" s="1"/>
  <c r="H29" i="1"/>
  <c r="I29" i="1"/>
  <c r="J29" i="1"/>
  <c r="K29" i="1"/>
  <c r="B30" i="1"/>
  <c r="C30" i="1" s="1"/>
  <c r="H30" i="1"/>
  <c r="I30" i="1"/>
  <c r="J30" i="1"/>
  <c r="K30" i="1"/>
  <c r="B31" i="1"/>
  <c r="C31" i="1" s="1"/>
  <c r="H31" i="1"/>
  <c r="I31" i="1"/>
  <c r="J31" i="1"/>
  <c r="K31" i="1"/>
  <c r="B32" i="1"/>
  <c r="C32" i="1" s="1"/>
  <c r="H32" i="1"/>
  <c r="I32" i="1"/>
  <c r="J32" i="1"/>
  <c r="K32" i="1"/>
  <c r="B33" i="1"/>
  <c r="C33" i="1" s="1"/>
  <c r="H33" i="1"/>
  <c r="I33" i="1"/>
  <c r="J33" i="1"/>
  <c r="K33" i="1"/>
  <c r="B34" i="1"/>
  <c r="C34" i="1" s="1"/>
  <c r="H34" i="1"/>
  <c r="I34" i="1"/>
  <c r="J34" i="1"/>
  <c r="K34" i="1"/>
  <c r="B35" i="1"/>
  <c r="C35" i="1" s="1"/>
  <c r="H35" i="1"/>
  <c r="I35" i="1"/>
  <c r="J35" i="1"/>
  <c r="K35" i="1"/>
  <c r="B36" i="1"/>
  <c r="C36" i="1" s="1"/>
  <c r="H36" i="1"/>
  <c r="I36" i="1"/>
  <c r="J36" i="1"/>
  <c r="K36" i="1"/>
  <c r="B37" i="1"/>
  <c r="C37" i="1" s="1"/>
  <c r="H37" i="1"/>
  <c r="I37" i="1"/>
  <c r="J37" i="1"/>
  <c r="K37" i="1"/>
  <c r="B38" i="1"/>
  <c r="C38" i="1" s="1"/>
  <c r="H38" i="1"/>
  <c r="I38" i="1"/>
  <c r="J38" i="1"/>
  <c r="K38" i="1"/>
  <c r="B39" i="1"/>
  <c r="F39" i="1"/>
  <c r="G39" i="1"/>
  <c r="I39" i="1"/>
  <c r="J39" i="1"/>
  <c r="K39" i="1"/>
  <c r="L39" i="1"/>
  <c r="C39" i="1" l="1"/>
</calcChain>
</file>

<file path=xl/sharedStrings.xml><?xml version="1.0" encoding="utf-8"?>
<sst xmlns="http://schemas.openxmlformats.org/spreadsheetml/2006/main" count="84" uniqueCount="84">
  <si>
    <t>合  计</t>
  </si>
  <si>
    <t>P8SI201844510000000033</t>
  </si>
  <si>
    <t>饶平县浮山镇下塔村民委员会</t>
  </si>
  <si>
    <t>P8SI201844510000000032</t>
  </si>
  <si>
    <t>饶平县利洲种养专业合作社</t>
  </si>
  <si>
    <t>P8SI201844510000000031</t>
  </si>
  <si>
    <t>饶平县联饶瓦岗寨生态旅游庄园</t>
  </si>
  <si>
    <t>P8SI201844510000000030</t>
  </si>
  <si>
    <t>饶平县绿翠庄种养专业合作社</t>
  </si>
  <si>
    <t>P8SI201844510000000029</t>
  </si>
  <si>
    <t>饶平县初明种养专业合作社</t>
  </si>
  <si>
    <t>P8SI201844510000000028</t>
  </si>
  <si>
    <t>饶平县镕伟种养专业合作社</t>
  </si>
  <si>
    <t>P8SI201844510000000027</t>
  </si>
  <si>
    <t>饶平县奎园种养专业合作社</t>
  </si>
  <si>
    <t>P8SI201844510000000026</t>
  </si>
  <si>
    <t>饶平县金三千农林生态庄园</t>
  </si>
  <si>
    <t>P8SI201844510000000025</t>
  </si>
  <si>
    <t>饶平县集丰农业专业合作社</t>
  </si>
  <si>
    <t>P8SI201844510000000024</t>
  </si>
  <si>
    <t>饶平县华岭水果专业合作社</t>
  </si>
  <si>
    <t>P8SI201844510000000023</t>
  </si>
  <si>
    <t>饶平县联饶镇下寨村民委员会</t>
  </si>
  <si>
    <t>P8SI201844510000000022</t>
  </si>
  <si>
    <t>饶平县联饶镇后葛村民委员会</t>
  </si>
  <si>
    <t>P8SI201844510000000021</t>
  </si>
  <si>
    <t>饶平县鸿霞农机耕作专业合作社</t>
  </si>
  <si>
    <t>P8SI201844510000000020</t>
  </si>
  <si>
    <t>饶平县联饶镇潮刘村民委员会</t>
  </si>
  <si>
    <t>P8SI201844510000000019</t>
  </si>
  <si>
    <t>饶平县联饶镇赤岭村民委员会</t>
  </si>
  <si>
    <t>P8SI201844510000000018</t>
  </si>
  <si>
    <t>饶平县联饶镇群力村民委员会</t>
  </si>
  <si>
    <t>P8SI201844510000000017</t>
  </si>
  <si>
    <t>饶平县联饶镇葛口村民委员会</t>
  </si>
  <si>
    <t>P8SI201844510000000016</t>
  </si>
  <si>
    <t>饶平县联饶镇宅畔村民委员会</t>
  </si>
  <si>
    <t>P8SI201844510000000015</t>
  </si>
  <si>
    <t>饶平县联饶镇胶墩村民委员会</t>
  </si>
  <si>
    <t>P8SI201844510000000014</t>
  </si>
  <si>
    <t>饶平县联饶镇下饶村民委员会</t>
  </si>
  <si>
    <t>P8SI201844510000000013</t>
  </si>
  <si>
    <t>饶平县联饶镇新寮村民委员会</t>
  </si>
  <si>
    <t>P8SI201844510000000012</t>
  </si>
  <si>
    <t>饶平县联饶镇上寨村民委员会</t>
  </si>
  <si>
    <t>P8SI201844510000000011</t>
  </si>
  <si>
    <t>饶平县联饶镇星光村民委员会</t>
  </si>
  <si>
    <t>P8SI201844510000000010</t>
  </si>
  <si>
    <t>饶平县联饶镇赤坑村民委员会</t>
  </si>
  <si>
    <t>P8SI201844510000000009</t>
  </si>
  <si>
    <t>饶平县联饶镇深塗村民委员会</t>
  </si>
  <si>
    <t>P8SI201844510000000008</t>
  </si>
  <si>
    <t>饶平县联饶镇城岗村民委员会</t>
  </si>
  <si>
    <t>P8SI201844510000000007</t>
  </si>
  <si>
    <t>饶平县联饶镇山门村民委员会</t>
  </si>
  <si>
    <t>P8SI201844510000000006</t>
  </si>
  <si>
    <t>饶平县联饶镇新陂村民委员会</t>
  </si>
  <si>
    <t>P8SI201844510000000005</t>
  </si>
  <si>
    <t>饶平县联饶镇高东村民委员会</t>
  </si>
  <si>
    <t>P8SI201844510000000004</t>
  </si>
  <si>
    <t>饶平县联饶镇光陇村民委员会</t>
  </si>
  <si>
    <t>P8SI201844510000000003</t>
  </si>
  <si>
    <t>饶平县联饶镇凤山楼村民委员会</t>
  </si>
  <si>
    <t>P8SI201844510000000002</t>
  </si>
  <si>
    <t>饶平县联饶镇古笃村民委员会</t>
  </si>
  <si>
    <t>P8SI201844510000000001</t>
  </si>
  <si>
    <t>饶平县联饶镇春光村民委员会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</si>
  <si>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</si>
  <si>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</si>
  <si>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</si>
  <si>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</si>
  <si>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</si>
  <si>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</si>
  <si>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</si>
  <si>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本季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</si>
  <si>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</si>
  <si>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</si>
  <si>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</si>
  <si>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</si>
  <si>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</si>
  <si>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</si>
  <si>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承保数量（亩）</t>
  </si>
  <si>
    <t>承保公司</t>
  </si>
  <si>
    <t>广东省政策性龙眼种植保险承保明细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</si>
</sst>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_ "/>
  </numFmts>
  <fonts count="8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1"/>
      <name val="仿宋"/>
      <family val="3"/>
      <charset val="134"/>
    </font>
    <font>
      <b/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/>
    <xf numFmtId="0" fontId="4" fillId="0" borderId="0" xfId="1" applyFont="1" applyBorder="1" applyAlignment="1">
      <alignment vertical="center" wrapText="1"/>
    </xf>
    <xf numFmtId="176" fontId="4" fillId="0" borderId="0" xfId="1" applyNumberFormat="1" applyFont="1" applyBorder="1" applyAlignment="1">
      <alignment vertical="center" shrinkToFit="1"/>
    </xf>
    <xf numFmtId="176" fontId="4" fillId="0" borderId="0" xfId="1" applyNumberFormat="1" applyFont="1" applyBorder="1" applyAlignment="1">
      <alignment vertical="center" wrapText="1" shrinkToFit="1"/>
    </xf>
    <xf numFmtId="0" fontId="2" fillId="0" borderId="0" xfId="0" applyFont="1" applyAlignment="1"/>
    <xf numFmtId="0" fontId="4" fillId="0" borderId="0" xfId="0" applyFont="1" applyAlignment="1"/>
    <xf numFmtId="0" fontId="4" fillId="0" borderId="0" xfId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right" vertical="center"/>
    </xf>
    <xf numFmtId="177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zoomScale="55" zoomScaleNormal="55" workbookViewId="0">
      <pane ySplit="5" topLeftCell="A6" activePane="bottomLeft" state="frozen"/>
      <selection pane="bottomLeft" activeCell="H7" sqref="H7"/>
    </sheetView>
  </sheetViews>
  <sheetFormatPr defaultColWidth="9" defaultRowHeight="14.25" customHeight="1" x14ac:dyDescent="0.15"/>
  <cols>
    <col min="1" max="1" width="13.875" style="1" customWidth="1"/>
    <col min="2" max="2" width="14.875" style="3" customWidth="1"/>
    <col min="3" max="3" width="14.75" style="3" customWidth="1"/>
    <col min="4" max="4" width="36.375" style="4" customWidth="1"/>
    <col min="5" max="5" width="34.25" style="1" customWidth="1"/>
    <col min="6" max="6" width="19.875" style="1" customWidth="1"/>
    <col min="7" max="7" width="12.125" style="1" customWidth="1"/>
    <col min="8" max="8" width="15.25" style="3" customWidth="1"/>
    <col min="9" max="9" width="16.625" style="3" customWidth="1"/>
    <col min="10" max="10" width="16.375" style="3" customWidth="1"/>
    <col min="11" max="11" width="16.125" style="3" customWidth="1"/>
    <col min="12" max="12" width="18.25" style="3" customWidth="1"/>
    <col min="13" max="13" width="13.875" style="2" customWidth="1"/>
    <col min="14" max="14" width="7.375" style="1" customWidth="1"/>
    <col min="15" max="15" width="6.625" style="1" customWidth="1"/>
    <col min="16" max="16384" width="9" style="1"/>
  </cols>
  <sheetData>
    <row r="1" spans="1:15" ht="26.25" customHeight="1" x14ac:dyDescent="0.15">
      <c r="A1" s="39" t="s">
        <v>83</v>
      </c>
      <c r="B1" s="39"/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10"/>
    </row>
    <row r="2" spans="1:15" ht="6.75" customHeight="1" x14ac:dyDescent="0.15">
      <c r="A2" s="20"/>
      <c r="B2" s="7"/>
      <c r="C2" s="7"/>
      <c r="D2" s="32"/>
      <c r="E2" s="20"/>
      <c r="F2" s="20"/>
      <c r="G2" s="20"/>
      <c r="H2" s="7"/>
      <c r="I2" s="7"/>
      <c r="J2" s="7"/>
      <c r="K2" s="7"/>
      <c r="L2" s="7"/>
      <c r="M2" s="20"/>
      <c r="N2" s="20"/>
      <c r="O2" s="20"/>
    </row>
    <row r="3" spans="1:15" s="31" customFormat="1" ht="17.25" customHeight="1" x14ac:dyDescent="0.15">
      <c r="A3" s="10"/>
      <c r="B3" s="7"/>
      <c r="C3" s="10"/>
      <c r="D3" s="8"/>
      <c r="E3" s="5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s="19" customFormat="1" ht="27.75" customHeight="1" x14ac:dyDescent="0.15">
      <c r="A4" s="37" t="s">
        <v>82</v>
      </c>
      <c r="B4" s="42" t="s">
        <v>81</v>
      </c>
      <c r="C4" s="43"/>
      <c r="D4" s="35" t="s">
        <v>80</v>
      </c>
      <c r="E4" s="35" t="s">
        <v>79</v>
      </c>
      <c r="F4" s="35" t="s">
        <v>78</v>
      </c>
      <c r="G4" s="44" t="s">
        <v>77</v>
      </c>
      <c r="H4" s="44"/>
      <c r="I4" s="44"/>
      <c r="J4" s="44"/>
      <c r="K4" s="44"/>
      <c r="L4" s="35" t="s">
        <v>76</v>
      </c>
      <c r="M4" s="33" t="s">
        <v>75</v>
      </c>
      <c r="N4" s="20"/>
      <c r="O4" s="20"/>
    </row>
    <row r="5" spans="1:15" s="19" customFormat="1" ht="24" customHeight="1" x14ac:dyDescent="0.15">
      <c r="A5" s="45"/>
      <c r="B5" s="25" t="s">
        <v>74</v>
      </c>
      <c r="C5" s="25" t="s">
        <v>73</v>
      </c>
      <c r="D5" s="38"/>
      <c r="E5" s="36"/>
      <c r="F5" s="38"/>
      <c r="G5" s="30" t="s">
        <v>72</v>
      </c>
      <c r="H5" s="25" t="s">
        <v>71</v>
      </c>
      <c r="I5" s="25" t="s">
        <v>70</v>
      </c>
      <c r="J5" s="25" t="s">
        <v>69</v>
      </c>
      <c r="K5" s="25" t="s">
        <v>68</v>
      </c>
      <c r="L5" s="38"/>
      <c r="M5" s="34"/>
      <c r="N5" s="20"/>
      <c r="O5" s="20"/>
    </row>
    <row r="6" spans="1:15" s="19" customFormat="1" ht="24" customHeight="1" x14ac:dyDescent="0.15">
      <c r="A6" s="37" t="s">
        <v>67</v>
      </c>
      <c r="B6" s="22">
        <f t="shared" ref="B6:B38" si="0">F6/1000</f>
        <v>408</v>
      </c>
      <c r="C6" s="22">
        <f t="shared" ref="C6:C38" si="1">B6</f>
        <v>408</v>
      </c>
      <c r="D6" s="29" t="s">
        <v>66</v>
      </c>
      <c r="E6" s="29" t="s">
        <v>65</v>
      </c>
      <c r="F6" s="27">
        <v>408000</v>
      </c>
      <c r="G6" s="28">
        <v>0</v>
      </c>
      <c r="H6" s="28">
        <f t="shared" ref="H6:H38" si="2">F6*50%*0.1</f>
        <v>20400</v>
      </c>
      <c r="I6" s="28">
        <f t="shared" ref="I6:I38" si="3">F6*15%*0.1</f>
        <v>6120</v>
      </c>
      <c r="J6" s="28">
        <f t="shared" ref="J6:J38" si="4">F6*15%*0.1</f>
        <v>6120</v>
      </c>
      <c r="K6" s="28">
        <f t="shared" ref="K6:K38" si="5">F6*20%*0.1</f>
        <v>8160</v>
      </c>
      <c r="L6" s="27">
        <v>40800</v>
      </c>
      <c r="M6" s="26"/>
      <c r="N6" s="20"/>
      <c r="O6" s="20"/>
    </row>
    <row r="7" spans="1:15" s="19" customFormat="1" ht="24" customHeight="1" x14ac:dyDescent="0.15">
      <c r="A7" s="37"/>
      <c r="B7" s="22">
        <f t="shared" si="0"/>
        <v>996</v>
      </c>
      <c r="C7" s="22">
        <f t="shared" si="1"/>
        <v>996</v>
      </c>
      <c r="D7" s="29" t="s">
        <v>64</v>
      </c>
      <c r="E7" s="29" t="s">
        <v>63</v>
      </c>
      <c r="F7" s="27">
        <v>996000</v>
      </c>
      <c r="G7" s="28">
        <v>0</v>
      </c>
      <c r="H7" s="28">
        <f t="shared" si="2"/>
        <v>49800</v>
      </c>
      <c r="I7" s="28">
        <f t="shared" si="3"/>
        <v>14940</v>
      </c>
      <c r="J7" s="28">
        <f t="shared" si="4"/>
        <v>14940</v>
      </c>
      <c r="K7" s="28">
        <f t="shared" si="5"/>
        <v>19920</v>
      </c>
      <c r="L7" s="27">
        <v>99600</v>
      </c>
      <c r="M7" s="26"/>
      <c r="N7" s="20"/>
      <c r="O7" s="20"/>
    </row>
    <row r="8" spans="1:15" s="19" customFormat="1" ht="24" customHeight="1" x14ac:dyDescent="0.15">
      <c r="A8" s="37"/>
      <c r="B8" s="22">
        <f t="shared" si="0"/>
        <v>709</v>
      </c>
      <c r="C8" s="22">
        <f t="shared" si="1"/>
        <v>709</v>
      </c>
      <c r="D8" s="29" t="s">
        <v>62</v>
      </c>
      <c r="E8" s="29" t="s">
        <v>61</v>
      </c>
      <c r="F8" s="27">
        <v>709000</v>
      </c>
      <c r="G8" s="28">
        <v>0</v>
      </c>
      <c r="H8" s="28">
        <f t="shared" si="2"/>
        <v>35450</v>
      </c>
      <c r="I8" s="28">
        <f t="shared" si="3"/>
        <v>10635</v>
      </c>
      <c r="J8" s="28">
        <f t="shared" si="4"/>
        <v>10635</v>
      </c>
      <c r="K8" s="28">
        <f t="shared" si="5"/>
        <v>14180</v>
      </c>
      <c r="L8" s="27">
        <v>70900</v>
      </c>
      <c r="M8" s="26"/>
      <c r="N8" s="20"/>
      <c r="O8" s="20"/>
    </row>
    <row r="9" spans="1:15" s="19" customFormat="1" ht="24" customHeight="1" x14ac:dyDescent="0.15">
      <c r="A9" s="37"/>
      <c r="B9" s="22">
        <f t="shared" si="0"/>
        <v>271.5</v>
      </c>
      <c r="C9" s="22">
        <f t="shared" si="1"/>
        <v>271.5</v>
      </c>
      <c r="D9" s="29" t="s">
        <v>60</v>
      </c>
      <c r="E9" s="29" t="s">
        <v>59</v>
      </c>
      <c r="F9" s="27">
        <v>271500</v>
      </c>
      <c r="G9" s="28">
        <v>0</v>
      </c>
      <c r="H9" s="28">
        <f t="shared" si="2"/>
        <v>13575</v>
      </c>
      <c r="I9" s="28">
        <f t="shared" si="3"/>
        <v>4072.5</v>
      </c>
      <c r="J9" s="28">
        <f t="shared" si="4"/>
        <v>4072.5</v>
      </c>
      <c r="K9" s="28">
        <f t="shared" si="5"/>
        <v>5430</v>
      </c>
      <c r="L9" s="27">
        <v>27150</v>
      </c>
      <c r="M9" s="26"/>
      <c r="N9" s="20"/>
      <c r="O9" s="20"/>
    </row>
    <row r="10" spans="1:15" s="19" customFormat="1" ht="24" customHeight="1" x14ac:dyDescent="0.15">
      <c r="A10" s="37"/>
      <c r="B10" s="22">
        <f t="shared" si="0"/>
        <v>1126</v>
      </c>
      <c r="C10" s="22">
        <f t="shared" si="1"/>
        <v>1126</v>
      </c>
      <c r="D10" s="29" t="s">
        <v>58</v>
      </c>
      <c r="E10" s="29" t="s">
        <v>57</v>
      </c>
      <c r="F10" s="27">
        <v>1126000</v>
      </c>
      <c r="G10" s="28">
        <v>0</v>
      </c>
      <c r="H10" s="28">
        <f t="shared" si="2"/>
        <v>56300</v>
      </c>
      <c r="I10" s="28">
        <f t="shared" si="3"/>
        <v>16890</v>
      </c>
      <c r="J10" s="28">
        <f t="shared" si="4"/>
        <v>16890</v>
      </c>
      <c r="K10" s="28">
        <f t="shared" si="5"/>
        <v>22520</v>
      </c>
      <c r="L10" s="27">
        <v>112600</v>
      </c>
      <c r="M10" s="26"/>
      <c r="N10" s="20"/>
      <c r="O10" s="20"/>
    </row>
    <row r="11" spans="1:15" s="19" customFormat="1" ht="24" customHeight="1" x14ac:dyDescent="0.15">
      <c r="A11" s="37"/>
      <c r="B11" s="22">
        <f t="shared" si="0"/>
        <v>392</v>
      </c>
      <c r="C11" s="22">
        <f t="shared" si="1"/>
        <v>392</v>
      </c>
      <c r="D11" s="29" t="s">
        <v>56</v>
      </c>
      <c r="E11" s="29" t="s">
        <v>55</v>
      </c>
      <c r="F11" s="27">
        <v>392000</v>
      </c>
      <c r="G11" s="28">
        <v>0</v>
      </c>
      <c r="H11" s="28">
        <f t="shared" si="2"/>
        <v>19600</v>
      </c>
      <c r="I11" s="28">
        <f t="shared" si="3"/>
        <v>5880</v>
      </c>
      <c r="J11" s="28">
        <f t="shared" si="4"/>
        <v>5880</v>
      </c>
      <c r="K11" s="28">
        <f t="shared" si="5"/>
        <v>7840</v>
      </c>
      <c r="L11" s="27">
        <v>39200</v>
      </c>
      <c r="M11" s="26"/>
      <c r="N11" s="20"/>
      <c r="O11" s="20"/>
    </row>
    <row r="12" spans="1:15" s="19" customFormat="1" ht="24" customHeight="1" x14ac:dyDescent="0.15">
      <c r="A12" s="37"/>
      <c r="B12" s="22">
        <f t="shared" si="0"/>
        <v>414</v>
      </c>
      <c r="C12" s="22">
        <f t="shared" si="1"/>
        <v>414</v>
      </c>
      <c r="D12" s="29" t="s">
        <v>54</v>
      </c>
      <c r="E12" s="29" t="s">
        <v>53</v>
      </c>
      <c r="F12" s="27">
        <v>414000</v>
      </c>
      <c r="G12" s="28">
        <v>0</v>
      </c>
      <c r="H12" s="28">
        <f t="shared" si="2"/>
        <v>20700</v>
      </c>
      <c r="I12" s="28">
        <f t="shared" si="3"/>
        <v>6210</v>
      </c>
      <c r="J12" s="28">
        <f t="shared" si="4"/>
        <v>6210</v>
      </c>
      <c r="K12" s="28">
        <f t="shared" si="5"/>
        <v>8280</v>
      </c>
      <c r="L12" s="27">
        <v>41400</v>
      </c>
      <c r="M12" s="26"/>
      <c r="N12" s="20"/>
      <c r="O12" s="20"/>
    </row>
    <row r="13" spans="1:15" s="19" customFormat="1" ht="24" customHeight="1" x14ac:dyDescent="0.15">
      <c r="A13" s="37"/>
      <c r="B13" s="22">
        <f t="shared" si="0"/>
        <v>323</v>
      </c>
      <c r="C13" s="22">
        <f t="shared" si="1"/>
        <v>323</v>
      </c>
      <c r="D13" s="29" t="s">
        <v>52</v>
      </c>
      <c r="E13" s="29" t="s">
        <v>51</v>
      </c>
      <c r="F13" s="27">
        <v>323000</v>
      </c>
      <c r="G13" s="28">
        <v>0</v>
      </c>
      <c r="H13" s="28">
        <f t="shared" si="2"/>
        <v>16150</v>
      </c>
      <c r="I13" s="28">
        <f t="shared" si="3"/>
        <v>4845</v>
      </c>
      <c r="J13" s="28">
        <f t="shared" si="4"/>
        <v>4845</v>
      </c>
      <c r="K13" s="28">
        <f t="shared" si="5"/>
        <v>6460</v>
      </c>
      <c r="L13" s="27">
        <v>32300</v>
      </c>
      <c r="M13" s="26"/>
      <c r="N13" s="20"/>
      <c r="O13" s="20"/>
    </row>
    <row r="14" spans="1:15" s="19" customFormat="1" ht="24" customHeight="1" x14ac:dyDescent="0.15">
      <c r="A14" s="37"/>
      <c r="B14" s="22">
        <f t="shared" si="0"/>
        <v>132.5</v>
      </c>
      <c r="C14" s="22">
        <f t="shared" si="1"/>
        <v>132.5</v>
      </c>
      <c r="D14" s="29" t="s">
        <v>50</v>
      </c>
      <c r="E14" s="29" t="s">
        <v>49</v>
      </c>
      <c r="F14" s="27">
        <v>132500</v>
      </c>
      <c r="G14" s="28">
        <v>0</v>
      </c>
      <c r="H14" s="28">
        <f t="shared" si="2"/>
        <v>6625</v>
      </c>
      <c r="I14" s="28">
        <f t="shared" si="3"/>
        <v>1987.5</v>
      </c>
      <c r="J14" s="28">
        <f t="shared" si="4"/>
        <v>1987.5</v>
      </c>
      <c r="K14" s="28">
        <f t="shared" si="5"/>
        <v>2650</v>
      </c>
      <c r="L14" s="27">
        <v>13250</v>
      </c>
      <c r="M14" s="26"/>
      <c r="N14" s="20"/>
      <c r="O14" s="20"/>
    </row>
    <row r="15" spans="1:15" s="19" customFormat="1" ht="24" customHeight="1" x14ac:dyDescent="0.15">
      <c r="A15" s="37"/>
      <c r="B15" s="22">
        <f t="shared" si="0"/>
        <v>364</v>
      </c>
      <c r="C15" s="22">
        <f t="shared" si="1"/>
        <v>364</v>
      </c>
      <c r="D15" s="29" t="s">
        <v>48</v>
      </c>
      <c r="E15" s="29" t="s">
        <v>47</v>
      </c>
      <c r="F15" s="27">
        <v>364000</v>
      </c>
      <c r="G15" s="28">
        <v>0</v>
      </c>
      <c r="H15" s="28">
        <f t="shared" si="2"/>
        <v>18200</v>
      </c>
      <c r="I15" s="28">
        <f t="shared" si="3"/>
        <v>5460</v>
      </c>
      <c r="J15" s="28">
        <f t="shared" si="4"/>
        <v>5460</v>
      </c>
      <c r="K15" s="28">
        <f t="shared" si="5"/>
        <v>7280</v>
      </c>
      <c r="L15" s="27">
        <v>36400</v>
      </c>
      <c r="M15" s="26"/>
      <c r="N15" s="20"/>
      <c r="O15" s="20"/>
    </row>
    <row r="16" spans="1:15" s="19" customFormat="1" ht="24" customHeight="1" x14ac:dyDescent="0.15">
      <c r="A16" s="37"/>
      <c r="B16" s="22">
        <f t="shared" si="0"/>
        <v>807.5</v>
      </c>
      <c r="C16" s="22">
        <f t="shared" si="1"/>
        <v>807.5</v>
      </c>
      <c r="D16" s="29" t="s">
        <v>46</v>
      </c>
      <c r="E16" s="29" t="s">
        <v>45</v>
      </c>
      <c r="F16" s="27">
        <v>807500</v>
      </c>
      <c r="G16" s="28">
        <v>0</v>
      </c>
      <c r="H16" s="28">
        <f t="shared" si="2"/>
        <v>40375</v>
      </c>
      <c r="I16" s="28">
        <f t="shared" si="3"/>
        <v>12112.5</v>
      </c>
      <c r="J16" s="28">
        <f t="shared" si="4"/>
        <v>12112.5</v>
      </c>
      <c r="K16" s="28">
        <f t="shared" si="5"/>
        <v>16150</v>
      </c>
      <c r="L16" s="27">
        <v>80750</v>
      </c>
      <c r="M16" s="26"/>
      <c r="N16" s="20"/>
      <c r="O16" s="20"/>
    </row>
    <row r="17" spans="1:15" s="19" customFormat="1" ht="24" customHeight="1" x14ac:dyDescent="0.15">
      <c r="A17" s="37"/>
      <c r="B17" s="22">
        <f t="shared" si="0"/>
        <v>1033.5</v>
      </c>
      <c r="C17" s="22">
        <f t="shared" si="1"/>
        <v>1033.5</v>
      </c>
      <c r="D17" s="29" t="s">
        <v>44</v>
      </c>
      <c r="E17" s="29" t="s">
        <v>43</v>
      </c>
      <c r="F17" s="27">
        <v>1033500</v>
      </c>
      <c r="G17" s="28">
        <v>0</v>
      </c>
      <c r="H17" s="28">
        <f t="shared" si="2"/>
        <v>51675</v>
      </c>
      <c r="I17" s="28">
        <f t="shared" si="3"/>
        <v>15502.5</v>
      </c>
      <c r="J17" s="28">
        <f t="shared" si="4"/>
        <v>15502.5</v>
      </c>
      <c r="K17" s="28">
        <f t="shared" si="5"/>
        <v>20670</v>
      </c>
      <c r="L17" s="27">
        <v>103350</v>
      </c>
      <c r="M17" s="26"/>
      <c r="N17" s="20"/>
      <c r="O17" s="20"/>
    </row>
    <row r="18" spans="1:15" s="19" customFormat="1" ht="24" customHeight="1" x14ac:dyDescent="0.15">
      <c r="A18" s="37"/>
      <c r="B18" s="22">
        <f t="shared" si="0"/>
        <v>508</v>
      </c>
      <c r="C18" s="22">
        <f t="shared" si="1"/>
        <v>508</v>
      </c>
      <c r="D18" s="29" t="s">
        <v>42</v>
      </c>
      <c r="E18" s="29" t="s">
        <v>41</v>
      </c>
      <c r="F18" s="27">
        <v>508000</v>
      </c>
      <c r="G18" s="28">
        <v>0</v>
      </c>
      <c r="H18" s="28">
        <f t="shared" si="2"/>
        <v>25400</v>
      </c>
      <c r="I18" s="28">
        <f t="shared" si="3"/>
        <v>7620</v>
      </c>
      <c r="J18" s="28">
        <f t="shared" si="4"/>
        <v>7620</v>
      </c>
      <c r="K18" s="28">
        <f t="shared" si="5"/>
        <v>10160</v>
      </c>
      <c r="L18" s="27">
        <v>50800</v>
      </c>
      <c r="M18" s="26"/>
      <c r="N18" s="20"/>
      <c r="O18" s="20"/>
    </row>
    <row r="19" spans="1:15" s="19" customFormat="1" ht="24" customHeight="1" x14ac:dyDescent="0.15">
      <c r="A19" s="37"/>
      <c r="B19" s="22">
        <f t="shared" si="0"/>
        <v>309</v>
      </c>
      <c r="C19" s="22">
        <f t="shared" si="1"/>
        <v>309</v>
      </c>
      <c r="D19" s="29" t="s">
        <v>40</v>
      </c>
      <c r="E19" s="29" t="s">
        <v>39</v>
      </c>
      <c r="F19" s="27">
        <v>309000</v>
      </c>
      <c r="G19" s="28">
        <v>0</v>
      </c>
      <c r="H19" s="28">
        <f t="shared" si="2"/>
        <v>15450</v>
      </c>
      <c r="I19" s="28">
        <f t="shared" si="3"/>
        <v>4635</v>
      </c>
      <c r="J19" s="28">
        <f t="shared" si="4"/>
        <v>4635</v>
      </c>
      <c r="K19" s="28">
        <f t="shared" si="5"/>
        <v>6180</v>
      </c>
      <c r="L19" s="27">
        <v>30900</v>
      </c>
      <c r="M19" s="26"/>
      <c r="N19" s="20"/>
      <c r="O19" s="20"/>
    </row>
    <row r="20" spans="1:15" s="19" customFormat="1" ht="24" customHeight="1" x14ac:dyDescent="0.15">
      <c r="A20" s="37"/>
      <c r="B20" s="22">
        <f t="shared" si="0"/>
        <v>395.5</v>
      </c>
      <c r="C20" s="22">
        <f t="shared" si="1"/>
        <v>395.5</v>
      </c>
      <c r="D20" s="29" t="s">
        <v>38</v>
      </c>
      <c r="E20" s="29" t="s">
        <v>37</v>
      </c>
      <c r="F20" s="27">
        <v>395500</v>
      </c>
      <c r="G20" s="28">
        <v>0</v>
      </c>
      <c r="H20" s="28">
        <f t="shared" si="2"/>
        <v>19775</v>
      </c>
      <c r="I20" s="28">
        <f t="shared" si="3"/>
        <v>5932.5</v>
      </c>
      <c r="J20" s="28">
        <f t="shared" si="4"/>
        <v>5932.5</v>
      </c>
      <c r="K20" s="28">
        <f t="shared" si="5"/>
        <v>7910</v>
      </c>
      <c r="L20" s="27">
        <v>39550</v>
      </c>
      <c r="M20" s="26"/>
      <c r="N20" s="20"/>
      <c r="O20" s="20"/>
    </row>
    <row r="21" spans="1:15" s="19" customFormat="1" ht="24" customHeight="1" x14ac:dyDescent="0.15">
      <c r="A21" s="37"/>
      <c r="B21" s="22">
        <f t="shared" si="0"/>
        <v>243.5</v>
      </c>
      <c r="C21" s="22">
        <f t="shared" si="1"/>
        <v>243.5</v>
      </c>
      <c r="D21" s="29" t="s">
        <v>36</v>
      </c>
      <c r="E21" s="29" t="s">
        <v>35</v>
      </c>
      <c r="F21" s="27">
        <v>243500</v>
      </c>
      <c r="G21" s="28">
        <v>0</v>
      </c>
      <c r="H21" s="28">
        <f t="shared" si="2"/>
        <v>12175</v>
      </c>
      <c r="I21" s="28">
        <f t="shared" si="3"/>
        <v>3652.5</v>
      </c>
      <c r="J21" s="28">
        <f t="shared" si="4"/>
        <v>3652.5</v>
      </c>
      <c r="K21" s="28">
        <f t="shared" si="5"/>
        <v>4870</v>
      </c>
      <c r="L21" s="27">
        <v>24350</v>
      </c>
      <c r="M21" s="26"/>
      <c r="N21" s="20"/>
      <c r="O21" s="20"/>
    </row>
    <row r="22" spans="1:15" s="19" customFormat="1" ht="24" customHeight="1" x14ac:dyDescent="0.15">
      <c r="A22" s="37"/>
      <c r="B22" s="22">
        <f t="shared" si="0"/>
        <v>612</v>
      </c>
      <c r="C22" s="22">
        <f t="shared" si="1"/>
        <v>612</v>
      </c>
      <c r="D22" s="29" t="s">
        <v>34</v>
      </c>
      <c r="E22" s="29" t="s">
        <v>33</v>
      </c>
      <c r="F22" s="27">
        <v>612000</v>
      </c>
      <c r="G22" s="28">
        <v>0</v>
      </c>
      <c r="H22" s="28">
        <f t="shared" si="2"/>
        <v>30600</v>
      </c>
      <c r="I22" s="28">
        <f t="shared" si="3"/>
        <v>9180</v>
      </c>
      <c r="J22" s="28">
        <f t="shared" si="4"/>
        <v>9180</v>
      </c>
      <c r="K22" s="28">
        <f t="shared" si="5"/>
        <v>12240</v>
      </c>
      <c r="L22" s="27">
        <v>61200</v>
      </c>
      <c r="M22" s="26"/>
      <c r="N22" s="20"/>
      <c r="O22" s="20"/>
    </row>
    <row r="23" spans="1:15" s="19" customFormat="1" ht="24" customHeight="1" x14ac:dyDescent="0.15">
      <c r="A23" s="37"/>
      <c r="B23" s="22">
        <f t="shared" si="0"/>
        <v>590.5</v>
      </c>
      <c r="C23" s="22">
        <f t="shared" si="1"/>
        <v>590.5</v>
      </c>
      <c r="D23" s="29" t="s">
        <v>32</v>
      </c>
      <c r="E23" s="29" t="s">
        <v>31</v>
      </c>
      <c r="F23" s="27">
        <v>590500</v>
      </c>
      <c r="G23" s="28">
        <v>0</v>
      </c>
      <c r="H23" s="28">
        <f t="shared" si="2"/>
        <v>29525</v>
      </c>
      <c r="I23" s="28">
        <f t="shared" si="3"/>
        <v>8857.5</v>
      </c>
      <c r="J23" s="28">
        <f t="shared" si="4"/>
        <v>8857.5</v>
      </c>
      <c r="K23" s="28">
        <f t="shared" si="5"/>
        <v>11810</v>
      </c>
      <c r="L23" s="27">
        <v>59050</v>
      </c>
      <c r="M23" s="26"/>
      <c r="N23" s="20"/>
      <c r="O23" s="20"/>
    </row>
    <row r="24" spans="1:15" s="19" customFormat="1" ht="24" customHeight="1" x14ac:dyDescent="0.15">
      <c r="A24" s="37"/>
      <c r="B24" s="22">
        <f t="shared" si="0"/>
        <v>264</v>
      </c>
      <c r="C24" s="22">
        <f t="shared" si="1"/>
        <v>264</v>
      </c>
      <c r="D24" s="29" t="s">
        <v>30</v>
      </c>
      <c r="E24" s="29" t="s">
        <v>29</v>
      </c>
      <c r="F24" s="27">
        <v>264000</v>
      </c>
      <c r="G24" s="28">
        <v>0</v>
      </c>
      <c r="H24" s="28">
        <f t="shared" si="2"/>
        <v>13200</v>
      </c>
      <c r="I24" s="28">
        <f t="shared" si="3"/>
        <v>3960</v>
      </c>
      <c r="J24" s="28">
        <f t="shared" si="4"/>
        <v>3960</v>
      </c>
      <c r="K24" s="28">
        <f t="shared" si="5"/>
        <v>5280</v>
      </c>
      <c r="L24" s="27">
        <v>26400</v>
      </c>
      <c r="M24" s="26"/>
      <c r="N24" s="20"/>
      <c r="O24" s="20"/>
    </row>
    <row r="25" spans="1:15" s="19" customFormat="1" ht="24" customHeight="1" x14ac:dyDescent="0.15">
      <c r="A25" s="37"/>
      <c r="B25" s="22">
        <f t="shared" si="0"/>
        <v>1783.5</v>
      </c>
      <c r="C25" s="22">
        <f t="shared" si="1"/>
        <v>1783.5</v>
      </c>
      <c r="D25" s="29" t="s">
        <v>28</v>
      </c>
      <c r="E25" s="29" t="s">
        <v>27</v>
      </c>
      <c r="F25" s="27">
        <v>1783500</v>
      </c>
      <c r="G25" s="28">
        <v>0</v>
      </c>
      <c r="H25" s="28">
        <f t="shared" si="2"/>
        <v>89175</v>
      </c>
      <c r="I25" s="28">
        <f t="shared" si="3"/>
        <v>26752.5</v>
      </c>
      <c r="J25" s="28">
        <f t="shared" si="4"/>
        <v>26752.5</v>
      </c>
      <c r="K25" s="28">
        <f t="shared" si="5"/>
        <v>35670</v>
      </c>
      <c r="L25" s="27">
        <v>178350</v>
      </c>
      <c r="M25" s="26"/>
      <c r="N25" s="20"/>
      <c r="O25" s="20"/>
    </row>
    <row r="26" spans="1:15" s="19" customFormat="1" ht="24" customHeight="1" x14ac:dyDescent="0.15">
      <c r="A26" s="37"/>
      <c r="B26" s="22">
        <f t="shared" si="0"/>
        <v>90</v>
      </c>
      <c r="C26" s="22">
        <f t="shared" si="1"/>
        <v>90</v>
      </c>
      <c r="D26" s="29" t="s">
        <v>26</v>
      </c>
      <c r="E26" s="29" t="s">
        <v>25</v>
      </c>
      <c r="F26" s="27">
        <v>90000</v>
      </c>
      <c r="G26" s="28">
        <v>0</v>
      </c>
      <c r="H26" s="28">
        <f t="shared" si="2"/>
        <v>4500</v>
      </c>
      <c r="I26" s="28">
        <f t="shared" si="3"/>
        <v>1350</v>
      </c>
      <c r="J26" s="28">
        <f t="shared" si="4"/>
        <v>1350</v>
      </c>
      <c r="K26" s="28">
        <f t="shared" si="5"/>
        <v>1800</v>
      </c>
      <c r="L26" s="27">
        <v>9000</v>
      </c>
      <c r="M26" s="26"/>
      <c r="N26" s="20"/>
      <c r="O26" s="20"/>
    </row>
    <row r="27" spans="1:15" s="19" customFormat="1" ht="24" customHeight="1" x14ac:dyDescent="0.15">
      <c r="A27" s="37"/>
      <c r="B27" s="22">
        <f t="shared" si="0"/>
        <v>710</v>
      </c>
      <c r="C27" s="22">
        <f t="shared" si="1"/>
        <v>710</v>
      </c>
      <c r="D27" s="29" t="s">
        <v>24</v>
      </c>
      <c r="E27" s="29" t="s">
        <v>23</v>
      </c>
      <c r="F27" s="27">
        <v>710000</v>
      </c>
      <c r="G27" s="28">
        <v>0</v>
      </c>
      <c r="H27" s="28">
        <f t="shared" si="2"/>
        <v>35500</v>
      </c>
      <c r="I27" s="28">
        <f t="shared" si="3"/>
        <v>10650</v>
      </c>
      <c r="J27" s="28">
        <f t="shared" si="4"/>
        <v>10650</v>
      </c>
      <c r="K27" s="28">
        <f t="shared" si="5"/>
        <v>14200</v>
      </c>
      <c r="L27" s="27">
        <v>71000</v>
      </c>
      <c r="M27" s="26"/>
      <c r="N27" s="20"/>
      <c r="O27" s="20"/>
    </row>
    <row r="28" spans="1:15" s="19" customFormat="1" ht="24" customHeight="1" x14ac:dyDescent="0.15">
      <c r="A28" s="37"/>
      <c r="B28" s="22">
        <f t="shared" si="0"/>
        <v>184</v>
      </c>
      <c r="C28" s="22">
        <f t="shared" si="1"/>
        <v>184</v>
      </c>
      <c r="D28" s="29" t="s">
        <v>22</v>
      </c>
      <c r="E28" s="29" t="s">
        <v>21</v>
      </c>
      <c r="F28" s="27">
        <v>184000</v>
      </c>
      <c r="G28" s="28">
        <v>0</v>
      </c>
      <c r="H28" s="28">
        <f t="shared" si="2"/>
        <v>9200</v>
      </c>
      <c r="I28" s="28">
        <f t="shared" si="3"/>
        <v>2760</v>
      </c>
      <c r="J28" s="28">
        <f t="shared" si="4"/>
        <v>2760</v>
      </c>
      <c r="K28" s="28">
        <f t="shared" si="5"/>
        <v>3680</v>
      </c>
      <c r="L28" s="27">
        <v>18400</v>
      </c>
      <c r="M28" s="26"/>
      <c r="N28" s="20"/>
      <c r="O28" s="20"/>
    </row>
    <row r="29" spans="1:15" s="19" customFormat="1" ht="24" customHeight="1" x14ac:dyDescent="0.15">
      <c r="A29" s="37"/>
      <c r="B29" s="22">
        <f t="shared" si="0"/>
        <v>667</v>
      </c>
      <c r="C29" s="22">
        <f t="shared" si="1"/>
        <v>667</v>
      </c>
      <c r="D29" s="29" t="s">
        <v>20</v>
      </c>
      <c r="E29" s="29" t="s">
        <v>19</v>
      </c>
      <c r="F29" s="27">
        <v>667000</v>
      </c>
      <c r="G29" s="28">
        <v>0</v>
      </c>
      <c r="H29" s="28">
        <f t="shared" si="2"/>
        <v>33350</v>
      </c>
      <c r="I29" s="28">
        <f t="shared" si="3"/>
        <v>10005</v>
      </c>
      <c r="J29" s="28">
        <f t="shared" si="4"/>
        <v>10005</v>
      </c>
      <c r="K29" s="28">
        <f t="shared" si="5"/>
        <v>13340</v>
      </c>
      <c r="L29" s="27">
        <v>66700</v>
      </c>
      <c r="M29" s="26"/>
      <c r="N29" s="20"/>
      <c r="O29" s="20"/>
    </row>
    <row r="30" spans="1:15" s="19" customFormat="1" ht="24" customHeight="1" x14ac:dyDescent="0.15">
      <c r="A30" s="37"/>
      <c r="B30" s="22">
        <f t="shared" si="0"/>
        <v>395</v>
      </c>
      <c r="C30" s="22">
        <f t="shared" si="1"/>
        <v>395</v>
      </c>
      <c r="D30" s="29" t="s">
        <v>18</v>
      </c>
      <c r="E30" s="29" t="s">
        <v>17</v>
      </c>
      <c r="F30" s="27">
        <v>395000</v>
      </c>
      <c r="G30" s="28">
        <v>0</v>
      </c>
      <c r="H30" s="28">
        <f t="shared" si="2"/>
        <v>19750</v>
      </c>
      <c r="I30" s="28">
        <f t="shared" si="3"/>
        <v>5925</v>
      </c>
      <c r="J30" s="28">
        <f t="shared" si="4"/>
        <v>5925</v>
      </c>
      <c r="K30" s="28">
        <f t="shared" si="5"/>
        <v>7900</v>
      </c>
      <c r="L30" s="27">
        <v>39500</v>
      </c>
      <c r="M30" s="26"/>
      <c r="N30" s="20"/>
      <c r="O30" s="20"/>
    </row>
    <row r="31" spans="1:15" s="19" customFormat="1" ht="24" customHeight="1" x14ac:dyDescent="0.15">
      <c r="A31" s="37"/>
      <c r="B31" s="22">
        <f t="shared" si="0"/>
        <v>190</v>
      </c>
      <c r="C31" s="22">
        <f t="shared" si="1"/>
        <v>190</v>
      </c>
      <c r="D31" s="29" t="s">
        <v>16</v>
      </c>
      <c r="E31" s="29" t="s">
        <v>15</v>
      </c>
      <c r="F31" s="27">
        <v>190000</v>
      </c>
      <c r="G31" s="28">
        <v>0</v>
      </c>
      <c r="H31" s="28">
        <f t="shared" si="2"/>
        <v>9500</v>
      </c>
      <c r="I31" s="28">
        <f t="shared" si="3"/>
        <v>2850</v>
      </c>
      <c r="J31" s="28">
        <f t="shared" si="4"/>
        <v>2850</v>
      </c>
      <c r="K31" s="28">
        <f t="shared" si="5"/>
        <v>3800</v>
      </c>
      <c r="L31" s="27">
        <v>19000</v>
      </c>
      <c r="M31" s="26"/>
      <c r="N31" s="20"/>
      <c r="O31" s="20"/>
    </row>
    <row r="32" spans="1:15" s="19" customFormat="1" ht="24" customHeight="1" x14ac:dyDescent="0.15">
      <c r="A32" s="37"/>
      <c r="B32" s="22">
        <f t="shared" si="0"/>
        <v>85</v>
      </c>
      <c r="C32" s="22">
        <f t="shared" si="1"/>
        <v>85</v>
      </c>
      <c r="D32" s="29" t="s">
        <v>14</v>
      </c>
      <c r="E32" s="29" t="s">
        <v>13</v>
      </c>
      <c r="F32" s="27">
        <v>85000</v>
      </c>
      <c r="G32" s="28">
        <v>0</v>
      </c>
      <c r="H32" s="28">
        <f t="shared" si="2"/>
        <v>4250</v>
      </c>
      <c r="I32" s="28">
        <f t="shared" si="3"/>
        <v>1275</v>
      </c>
      <c r="J32" s="28">
        <f t="shared" si="4"/>
        <v>1275</v>
      </c>
      <c r="K32" s="28">
        <f t="shared" si="5"/>
        <v>1700</v>
      </c>
      <c r="L32" s="27">
        <v>8500</v>
      </c>
      <c r="M32" s="26"/>
      <c r="N32" s="20"/>
      <c r="O32" s="20"/>
    </row>
    <row r="33" spans="1:15" s="19" customFormat="1" ht="24" customHeight="1" x14ac:dyDescent="0.15">
      <c r="A33" s="37"/>
      <c r="B33" s="22">
        <f t="shared" si="0"/>
        <v>180</v>
      </c>
      <c r="C33" s="22">
        <f t="shared" si="1"/>
        <v>180</v>
      </c>
      <c r="D33" s="29" t="s">
        <v>12</v>
      </c>
      <c r="E33" s="29" t="s">
        <v>11</v>
      </c>
      <c r="F33" s="27">
        <v>180000</v>
      </c>
      <c r="G33" s="28">
        <v>0</v>
      </c>
      <c r="H33" s="28">
        <f t="shared" si="2"/>
        <v>9000</v>
      </c>
      <c r="I33" s="28">
        <f t="shared" si="3"/>
        <v>2700</v>
      </c>
      <c r="J33" s="28">
        <f t="shared" si="4"/>
        <v>2700</v>
      </c>
      <c r="K33" s="28">
        <f t="shared" si="5"/>
        <v>3600</v>
      </c>
      <c r="L33" s="27">
        <v>18000</v>
      </c>
      <c r="M33" s="26"/>
      <c r="N33" s="20"/>
      <c r="O33" s="20"/>
    </row>
    <row r="34" spans="1:15" s="19" customFormat="1" ht="24" customHeight="1" x14ac:dyDescent="0.15">
      <c r="A34" s="37"/>
      <c r="B34" s="22">
        <f t="shared" si="0"/>
        <v>150</v>
      </c>
      <c r="C34" s="22">
        <f t="shared" si="1"/>
        <v>150</v>
      </c>
      <c r="D34" s="29" t="s">
        <v>10</v>
      </c>
      <c r="E34" s="29" t="s">
        <v>9</v>
      </c>
      <c r="F34" s="27">
        <v>150000</v>
      </c>
      <c r="G34" s="28">
        <v>0</v>
      </c>
      <c r="H34" s="28">
        <f t="shared" si="2"/>
        <v>7500</v>
      </c>
      <c r="I34" s="28">
        <f t="shared" si="3"/>
        <v>2250</v>
      </c>
      <c r="J34" s="28">
        <f t="shared" si="4"/>
        <v>2250</v>
      </c>
      <c r="K34" s="28">
        <f t="shared" si="5"/>
        <v>3000</v>
      </c>
      <c r="L34" s="27">
        <v>15000</v>
      </c>
      <c r="M34" s="26"/>
      <c r="N34" s="20"/>
      <c r="O34" s="20"/>
    </row>
    <row r="35" spans="1:15" s="19" customFormat="1" ht="24" customHeight="1" x14ac:dyDescent="0.15">
      <c r="A35" s="37"/>
      <c r="B35" s="22">
        <f t="shared" si="0"/>
        <v>150</v>
      </c>
      <c r="C35" s="22">
        <f t="shared" si="1"/>
        <v>150</v>
      </c>
      <c r="D35" s="29" t="s">
        <v>8</v>
      </c>
      <c r="E35" s="29" t="s">
        <v>7</v>
      </c>
      <c r="F35" s="27">
        <v>150000</v>
      </c>
      <c r="G35" s="28">
        <v>0</v>
      </c>
      <c r="H35" s="28">
        <f t="shared" si="2"/>
        <v>7500</v>
      </c>
      <c r="I35" s="28">
        <f t="shared" si="3"/>
        <v>2250</v>
      </c>
      <c r="J35" s="28">
        <f t="shared" si="4"/>
        <v>2250</v>
      </c>
      <c r="K35" s="28">
        <f t="shared" si="5"/>
        <v>3000</v>
      </c>
      <c r="L35" s="27">
        <v>15000</v>
      </c>
      <c r="M35" s="26"/>
      <c r="N35" s="20"/>
      <c r="O35" s="20"/>
    </row>
    <row r="36" spans="1:15" s="19" customFormat="1" ht="24" customHeight="1" x14ac:dyDescent="0.15">
      <c r="A36" s="37"/>
      <c r="B36" s="22">
        <f t="shared" si="0"/>
        <v>90</v>
      </c>
      <c r="C36" s="22">
        <f t="shared" si="1"/>
        <v>90</v>
      </c>
      <c r="D36" s="29" t="s">
        <v>6</v>
      </c>
      <c r="E36" s="29" t="s">
        <v>5</v>
      </c>
      <c r="F36" s="27">
        <v>90000</v>
      </c>
      <c r="G36" s="28">
        <v>0</v>
      </c>
      <c r="H36" s="28">
        <f t="shared" si="2"/>
        <v>4500</v>
      </c>
      <c r="I36" s="28">
        <f t="shared" si="3"/>
        <v>1350</v>
      </c>
      <c r="J36" s="28">
        <f t="shared" si="4"/>
        <v>1350</v>
      </c>
      <c r="K36" s="28">
        <f t="shared" si="5"/>
        <v>1800</v>
      </c>
      <c r="L36" s="27">
        <v>9000</v>
      </c>
      <c r="M36" s="26"/>
      <c r="N36" s="20"/>
      <c r="O36" s="20"/>
    </row>
    <row r="37" spans="1:15" s="19" customFormat="1" ht="24" customHeight="1" x14ac:dyDescent="0.15">
      <c r="A37" s="37"/>
      <c r="B37" s="22">
        <f t="shared" si="0"/>
        <v>200</v>
      </c>
      <c r="C37" s="22">
        <f t="shared" si="1"/>
        <v>200</v>
      </c>
      <c r="D37" s="29" t="s">
        <v>4</v>
      </c>
      <c r="E37" s="29" t="s">
        <v>3</v>
      </c>
      <c r="F37" s="27">
        <v>200000</v>
      </c>
      <c r="G37" s="28">
        <v>0</v>
      </c>
      <c r="H37" s="28">
        <f t="shared" si="2"/>
        <v>10000</v>
      </c>
      <c r="I37" s="28">
        <f t="shared" si="3"/>
        <v>3000</v>
      </c>
      <c r="J37" s="28">
        <f t="shared" si="4"/>
        <v>3000</v>
      </c>
      <c r="K37" s="28">
        <f t="shared" si="5"/>
        <v>4000</v>
      </c>
      <c r="L37" s="27">
        <v>20000</v>
      </c>
      <c r="M37" s="26"/>
      <c r="N37" s="20"/>
      <c r="O37" s="20"/>
    </row>
    <row r="38" spans="1:15" s="19" customFormat="1" ht="24" customHeight="1" x14ac:dyDescent="0.15">
      <c r="A38" s="37"/>
      <c r="B38" s="22">
        <f t="shared" si="0"/>
        <v>482</v>
      </c>
      <c r="C38" s="22">
        <f t="shared" si="1"/>
        <v>482</v>
      </c>
      <c r="D38" s="29" t="s">
        <v>2</v>
      </c>
      <c r="E38" s="29" t="s">
        <v>1</v>
      </c>
      <c r="F38" s="27">
        <v>482000</v>
      </c>
      <c r="G38" s="28">
        <v>0</v>
      </c>
      <c r="H38" s="28">
        <f t="shared" si="2"/>
        <v>24100</v>
      </c>
      <c r="I38" s="28">
        <f t="shared" si="3"/>
        <v>7230</v>
      </c>
      <c r="J38" s="28">
        <f t="shared" si="4"/>
        <v>7230</v>
      </c>
      <c r="K38" s="28">
        <f t="shared" si="5"/>
        <v>9640</v>
      </c>
      <c r="L38" s="27">
        <v>48200</v>
      </c>
      <c r="M38" s="26"/>
      <c r="N38" s="20"/>
      <c r="O38" s="20"/>
    </row>
    <row r="39" spans="1:15" s="19" customFormat="1" ht="21" customHeight="1" x14ac:dyDescent="0.15">
      <c r="A39" s="25" t="s">
        <v>0</v>
      </c>
      <c r="B39" s="22">
        <f>SUM(B6:B38)</f>
        <v>15256</v>
      </c>
      <c r="C39" s="22">
        <f>SUM(C6:C38)</f>
        <v>15256</v>
      </c>
      <c r="D39" s="24"/>
      <c r="E39" s="23"/>
      <c r="F39" s="22">
        <f t="shared" ref="F39:L39" si="6">SUM(F6:F38)</f>
        <v>15256000</v>
      </c>
      <c r="G39" s="22">
        <f t="shared" si="6"/>
        <v>0</v>
      </c>
      <c r="H39" s="22">
        <f t="shared" si="6"/>
        <v>762800</v>
      </c>
      <c r="I39" s="22">
        <f t="shared" si="6"/>
        <v>228840</v>
      </c>
      <c r="J39" s="22">
        <f t="shared" si="6"/>
        <v>228840</v>
      </c>
      <c r="K39" s="22">
        <f t="shared" si="6"/>
        <v>305120</v>
      </c>
      <c r="L39" s="22">
        <f t="shared" si="6"/>
        <v>1525600</v>
      </c>
      <c r="M39" s="21"/>
      <c r="N39" s="20"/>
      <c r="O39" s="20"/>
    </row>
    <row r="40" spans="1:15" s="16" customFormat="1" ht="26.25" customHeight="1" x14ac:dyDescent="0.25">
      <c r="A40" s="12"/>
      <c r="B40" s="12"/>
      <c r="C40" s="12"/>
      <c r="D40" s="18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7"/>
    </row>
    <row r="41" spans="1:15" s="9" customFormat="1" ht="6.75" customHeight="1" x14ac:dyDescent="0.15">
      <c r="A41" s="14"/>
      <c r="B41" s="14"/>
      <c r="C41" s="14"/>
      <c r="D41" s="15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0"/>
    </row>
    <row r="42" spans="1:15" s="9" customFormat="1" ht="45" customHeight="1" x14ac:dyDescent="0.15">
      <c r="A42" s="11"/>
      <c r="B42" s="11"/>
      <c r="C42" s="11"/>
      <c r="D42" s="13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0"/>
    </row>
    <row r="43" spans="1:15" s="9" customFormat="1" ht="40.5" customHeight="1" x14ac:dyDescent="0.15">
      <c r="A43" s="11"/>
      <c r="B43" s="11"/>
      <c r="C43" s="11"/>
      <c r="D43" s="13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0"/>
    </row>
    <row r="44" spans="1:15" s="9" customFormat="1" ht="30.75" customHeight="1" x14ac:dyDescent="0.25">
      <c r="A44" s="11"/>
      <c r="B44" s="12"/>
      <c r="C44" s="11"/>
      <c r="D44" s="13"/>
      <c r="E44" s="11"/>
      <c r="F44" s="11"/>
      <c r="G44" s="11"/>
      <c r="H44" s="11"/>
      <c r="I44" s="11"/>
      <c r="J44" s="10"/>
      <c r="K44" s="12"/>
      <c r="L44" s="11"/>
      <c r="M44" s="11"/>
      <c r="N44" s="11"/>
      <c r="O44" s="10"/>
    </row>
    <row r="45" spans="1:15" ht="14.25" customHeight="1" x14ac:dyDescent="0.15">
      <c r="A45" s="5"/>
      <c r="B45" s="7"/>
      <c r="C45" s="7"/>
      <c r="D45" s="8"/>
      <c r="E45" s="5"/>
      <c r="F45" s="5"/>
      <c r="G45" s="5"/>
      <c r="H45" s="7"/>
      <c r="I45" s="7"/>
      <c r="J45" s="7"/>
      <c r="K45" s="7"/>
      <c r="L45" s="7"/>
      <c r="M45" s="6"/>
      <c r="N45" s="5"/>
      <c r="O45" s="5"/>
    </row>
    <row r="46" spans="1:15" ht="14.25" customHeight="1" x14ac:dyDescent="0.15">
      <c r="A46" s="5"/>
      <c r="B46" s="7"/>
      <c r="C46" s="7"/>
      <c r="D46" s="8"/>
      <c r="E46" s="5"/>
      <c r="F46" s="5"/>
      <c r="G46" s="5"/>
      <c r="H46" s="7"/>
      <c r="I46" s="7"/>
      <c r="J46" s="7"/>
      <c r="K46" s="7"/>
      <c r="L46" s="7"/>
      <c r="M46" s="6"/>
      <c r="N46" s="5"/>
      <c r="O46" s="5"/>
    </row>
  </sheetData>
  <mergeCells count="12">
    <mergeCell ref="A1:N1"/>
    <mergeCell ref="F3:K3"/>
    <mergeCell ref="L3:O3"/>
    <mergeCell ref="B4:C4"/>
    <mergeCell ref="G4:K4"/>
    <mergeCell ref="A4:A5"/>
    <mergeCell ref="M4:M5"/>
    <mergeCell ref="E4:E5"/>
    <mergeCell ref="A6:A38"/>
    <mergeCell ref="D4:D5"/>
    <mergeCell ref="F4:F5"/>
    <mergeCell ref="L4:L5"/>
  </mergeCells>
  <phoneticPr fontId="3" type="noConversion"/>
  <printOptions horizontalCentered="1"/>
  <pageMargins left="0.15625" right="0.15625" top="0.15625" bottom="0.15625" header="0.35416666666666702" footer="0.27500000000000002"/>
  <pageSetup paperSize="9" scale="51" firstPageNumber="429496319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2018年7-11月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2018-12-02T13:44:00Z</dcterms:created>
  <dcterms:modified xsi:type="dcterms:W3CDTF">2018-12-02T13:47:31Z</dcterms:modified>
</cp:coreProperties>
</file>