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75" windowWidth="18540" windowHeight="10755" activeTab="2"/>
  </bookViews>
  <sheets>
    <sheet name="学前教育" sheetId="1" r:id="rId1"/>
    <sheet name="小学" sheetId="2" r:id="rId2"/>
    <sheet name="初中" sheetId="3" r:id="rId3"/>
  </sheets>
  <definedNames/>
  <calcPr fullCalcOnLoad="1"/>
</workbook>
</file>

<file path=xl/sharedStrings.xml><?xml version="1.0" encoding="utf-8"?>
<sst xmlns="http://schemas.openxmlformats.org/spreadsheetml/2006/main" count="109" uniqueCount="95">
  <si>
    <t>上学年初
在校
学生数</t>
  </si>
  <si>
    <t>一年级
新招生
人数</t>
  </si>
  <si>
    <t>全日制
小学
应达数</t>
  </si>
  <si>
    <t>饶洋</t>
  </si>
  <si>
    <t>新丰</t>
  </si>
  <si>
    <t>浮山</t>
  </si>
  <si>
    <t>樟溪</t>
  </si>
  <si>
    <t>钱东</t>
  </si>
  <si>
    <t>联饶</t>
  </si>
  <si>
    <t>三饶</t>
  </si>
  <si>
    <t>大埕</t>
  </si>
  <si>
    <t>柘林</t>
  </si>
  <si>
    <t>上饶</t>
  </si>
  <si>
    <t>建饶</t>
  </si>
  <si>
    <t>新塘</t>
  </si>
  <si>
    <t>汤溪</t>
  </si>
  <si>
    <t>浮滨</t>
  </si>
  <si>
    <r>
      <t>招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生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数</t>
    </r>
  </si>
  <si>
    <t>班数</t>
  </si>
  <si>
    <t>黄冈</t>
  </si>
  <si>
    <t>人数</t>
  </si>
  <si>
    <t>合计</t>
  </si>
  <si>
    <r>
      <t xml:space="preserve"> </t>
    </r>
    <r>
      <rPr>
        <sz val="14"/>
        <rFont val="宋体"/>
        <family val="0"/>
      </rPr>
      <t>人数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项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 xml:space="preserve">
</t>
    </r>
    <r>
      <rPr>
        <sz val="14"/>
        <rFont val="Times New Roman"/>
        <family val="1"/>
      </rPr>
      <t xml:space="preserve">                  </t>
    </r>
    <r>
      <rPr>
        <sz val="14"/>
        <rFont val="宋体"/>
        <family val="0"/>
      </rPr>
      <t>目
单位</t>
    </r>
    <r>
      <rPr>
        <sz val="14"/>
        <rFont val="Times New Roman"/>
        <family val="1"/>
      </rPr>
      <t xml:space="preserve">         </t>
    </r>
  </si>
  <si>
    <t>单位</t>
  </si>
  <si>
    <t>入园人数</t>
  </si>
  <si>
    <r>
      <t xml:space="preserve">入园率
</t>
    </r>
    <r>
      <rPr>
        <sz val="12"/>
        <rFont val="Times New Roman"/>
        <family val="1"/>
      </rPr>
      <t>%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</si>
  <si>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</si>
  <si>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t>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饶</t>
    </r>
  </si>
  <si>
    <r>
      <t>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洋</t>
    </r>
  </si>
  <si>
    <r>
      <t>新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丰</t>
    </r>
  </si>
  <si>
    <r>
      <t>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饶</t>
    </r>
  </si>
  <si>
    <r>
      <t>三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饶</t>
    </r>
  </si>
  <si>
    <r>
      <t>新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塘</t>
    </r>
  </si>
  <si>
    <r>
      <t>汤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溪</t>
    </r>
  </si>
  <si>
    <r>
      <t>浮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山</t>
    </r>
  </si>
  <si>
    <r>
      <t>东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山</t>
    </r>
  </si>
  <si>
    <r>
      <t>新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圩</t>
    </r>
  </si>
  <si>
    <r>
      <t>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溪</t>
    </r>
  </si>
  <si>
    <r>
      <t>浮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滨</t>
    </r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</si>
  <si>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</si>
  <si>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堂</t>
    </r>
  </si>
  <si>
    <r>
      <t>联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饶</t>
    </r>
  </si>
  <si>
    <r>
      <t>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冈</t>
    </r>
  </si>
  <si>
    <r>
      <t>所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城</t>
    </r>
  </si>
  <si>
    <r>
      <t>大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埕</t>
    </r>
  </si>
  <si>
    <r>
      <t>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林</t>
    </r>
  </si>
  <si>
    <r>
      <t>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山</t>
    </r>
  </si>
  <si>
    <r>
      <t>汫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洲</t>
    </r>
    <r>
      <rPr>
        <sz val="12"/>
        <rFont val="Times New Roman"/>
        <family val="1"/>
      </rPr>
      <t xml:space="preserve"> </t>
    </r>
  </si>
  <si>
    <t>新圩</t>
  </si>
  <si>
    <t>东山</t>
  </si>
  <si>
    <t>所城</t>
  </si>
  <si>
    <t>汫洲</t>
  </si>
  <si>
    <t>海山</t>
  </si>
  <si>
    <t>合计</t>
  </si>
  <si>
    <t>浮山</t>
  </si>
  <si>
    <t>附小</t>
  </si>
  <si>
    <t>东山</t>
  </si>
  <si>
    <t>实小</t>
  </si>
  <si>
    <t>新圩</t>
  </si>
  <si>
    <t>黄冈</t>
  </si>
  <si>
    <t>联饶</t>
  </si>
  <si>
    <t>上饶</t>
  </si>
  <si>
    <t>樟溪</t>
  </si>
  <si>
    <t>饶洋</t>
  </si>
  <si>
    <t>钱东</t>
  </si>
  <si>
    <t>新丰</t>
  </si>
  <si>
    <t>高堂</t>
  </si>
  <si>
    <t>建饶</t>
  </si>
  <si>
    <t>所城</t>
  </si>
  <si>
    <t>三饶</t>
  </si>
  <si>
    <t>大埕</t>
  </si>
  <si>
    <t>柘林</t>
  </si>
  <si>
    <t>新塘</t>
  </si>
  <si>
    <t>汫洲</t>
  </si>
  <si>
    <t>汤溪</t>
  </si>
  <si>
    <t>海山</t>
  </si>
  <si>
    <t>浮滨</t>
  </si>
  <si>
    <t>其  中</t>
  </si>
  <si>
    <t>其  中</t>
  </si>
  <si>
    <r>
      <t>钱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东</t>
    </r>
  </si>
  <si>
    <t>高堂</t>
  </si>
  <si>
    <t>入园
幼儿</t>
  </si>
  <si>
    <t>入园
幼儿</t>
  </si>
  <si>
    <t>附表一</t>
  </si>
  <si>
    <t>附表二</t>
  </si>
  <si>
    <t>附表三</t>
  </si>
  <si>
    <r>
      <t>人数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 xml:space="preserve">项
</t>
    </r>
    <r>
      <rPr>
        <sz val="14"/>
        <rFont val="Times New Roman"/>
        <family val="1"/>
      </rPr>
      <t xml:space="preserve">                   </t>
    </r>
    <r>
      <rPr>
        <sz val="14"/>
        <rFont val="宋体"/>
        <family val="0"/>
      </rPr>
      <t>目
单位</t>
    </r>
  </si>
  <si>
    <r>
      <t>人数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 xml:space="preserve">项
</t>
    </r>
    <r>
      <rPr>
        <sz val="14"/>
        <rFont val="Times New Roman"/>
        <family val="1"/>
      </rPr>
      <t xml:space="preserve">                 </t>
    </r>
    <r>
      <rPr>
        <sz val="14"/>
        <rFont val="宋体"/>
        <family val="0"/>
      </rPr>
      <t>目
单位</t>
    </r>
  </si>
  <si>
    <t>小学六年级
学生数</t>
  </si>
  <si>
    <t>城西</t>
  </si>
  <si>
    <r>
      <t>3—5</t>
    </r>
    <r>
      <rPr>
        <sz val="12"/>
        <rFont val="宋体"/>
        <family val="0"/>
      </rPr>
      <t>周岁
幼儿总数</t>
    </r>
  </si>
  <si>
    <r>
      <t>5</t>
    </r>
    <r>
      <rPr>
        <sz val="12"/>
        <rFont val="宋体"/>
        <family val="0"/>
      </rPr>
      <t>岁龄
幼儿数</t>
    </r>
  </si>
  <si>
    <t>饶平县2015—2016学年度学前教育招生计划</t>
  </si>
  <si>
    <t>饶平县2015—2016学年度九年义务教育招生计划（小学）</t>
  </si>
  <si>
    <t>饶平县2015—2016学年度九年义务教育招生计划（初中）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</si>
</sst>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4"/>
      <name val="Times New Roman"/>
      <family val="1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方正小标宋_GBK"/>
      <family val="0"/>
    </font>
    <font>
      <sz val="14"/>
      <name val="仿宋_GB2312"/>
      <family val="3"/>
    </font>
    <font>
      <b/>
      <sz val="20"/>
      <name val="黑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184" fontId="0" fillId="0" borderId="0" xfId="0" applyNumberFormat="1" applyAlignment="1">
      <alignment/>
    </xf>
    <xf numFmtId="184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84" fontId="0" fillId="0" borderId="0" xfId="0" applyNumberFormat="1" applyAlignment="1">
      <alignment horizontal="center"/>
    </xf>
    <xf numFmtId="184" fontId="5" fillId="0" borderId="1" xfId="0" applyNumberFormat="1" applyFont="1" applyBorder="1" applyAlignment="1">
      <alignment horizontal="center" wrapText="1"/>
    </xf>
    <xf numFmtId="184" fontId="5" fillId="0" borderId="2" xfId="0" applyNumberFormat="1" applyFont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5" fillId="0" borderId="1" xfId="0" applyNumberFormat="1" applyFont="1" applyBorder="1" applyAlignment="1">
      <alignment horizontal="center" wrapText="1"/>
    </xf>
    <xf numFmtId="185" fontId="5" fillId="0" borderId="1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9525</xdr:rowOff>
    </xdr:from>
    <xdr:to>
      <xdr:col>0</xdr:col>
      <xdr:colOff>1162050</xdr:colOff>
      <xdr:row>3</xdr:row>
      <xdr:rowOff>695325</xdr:rowOff>
    </xdr:to>
    <xdr:sp>
      <xdr:nvSpPr>
        <xdr:cNvPr id="1" name="Line 1"/>
        <xdr:cNvSpPr>
          <a:spLocks/>
        </xdr:cNvSpPr>
      </xdr:nvSpPr>
      <xdr:spPr>
        <a:xfrm>
          <a:off x="381000" y="800100"/>
          <a:ext cx="781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342900</xdr:rowOff>
    </xdr:from>
    <xdr:to>
      <xdr:col>0</xdr:col>
      <xdr:colOff>1162050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133475"/>
          <a:ext cx="1133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323850</xdr:colOff>
      <xdr:row>3</xdr:row>
      <xdr:rowOff>0</xdr:rowOff>
    </xdr:from>
    <xdr:to>
      <xdr:col>5</xdr:col>
      <xdr:colOff>1162050</xdr:colOff>
      <xdr:row>3</xdr:row>
      <xdr:rowOff>695325</xdr:rowOff>
    </xdr:to>
    <xdr:sp>
      <xdr:nvSpPr>
        <xdr:cNvPr id="3" name="Line 3"/>
        <xdr:cNvSpPr>
          <a:spLocks/>
        </xdr:cNvSpPr>
      </xdr:nvSpPr>
      <xdr:spPr>
        <a:xfrm>
          <a:off x="4695825" y="790575"/>
          <a:ext cx="838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390525</xdr:rowOff>
    </xdr:from>
    <xdr:to>
      <xdr:col>6</xdr:col>
      <xdr:colOff>9525</xdr:colOff>
      <xdr:row>3</xdr:row>
      <xdr:rowOff>704850</xdr:rowOff>
    </xdr:to>
    <xdr:sp>
      <xdr:nvSpPr>
        <xdr:cNvPr id="4" name="Line 4"/>
        <xdr:cNvSpPr>
          <a:spLocks/>
        </xdr:cNvSpPr>
      </xdr:nvSpPr>
      <xdr:spPr>
        <a:xfrm>
          <a:off x="4400550" y="1181100"/>
          <a:ext cx="11430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</xdr:row>
      <xdr:rowOff>28575</xdr:rowOff>
    </xdr:from>
    <xdr:to>
      <xdr:col>0</xdr:col>
      <xdr:colOff>1104900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1000125"/>
          <a:ext cx="6191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1314450"/>
          <a:ext cx="10953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466725</xdr:colOff>
      <xdr:row>3</xdr:row>
      <xdr:rowOff>28575</xdr:rowOff>
    </xdr:from>
    <xdr:to>
      <xdr:col>6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5391150" y="1000125"/>
          <a:ext cx="7239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28575</xdr:rowOff>
    </xdr:from>
    <xdr:to>
      <xdr:col>6</xdr:col>
      <xdr:colOff>9525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>
          <a:off x="4924425" y="1343025"/>
          <a:ext cx="12001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16"/>
  <sheetViews>
    <sheetView workbookViewId="0" topLeftCell="A1">
      <selection activeCell="A2" sqref="A2:O2"/>
    </sheetView>
  </sheetViews>
  <sheetFormatPr defaultColWidth="9.00390625" defaultRowHeight="14.25"/>
  <cols>
    <col min="1" max="7" width="8.625" style="0" customWidth="1"/>
    <col min="8" max="8" width="1.75390625" style="0" customWidth="1"/>
    <col min="9" max="15" width="8.625" style="0" customWidth="1"/>
  </cols>
  <sheetData>
    <row r="1" spans="1:15" ht="18.75">
      <c r="A1" s="41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5.5">
      <c r="A2" s="45" t="s">
        <v>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18" customHeight="1"/>
    <row r="4" spans="1:15" ht="17.25" customHeight="1">
      <c r="A4" s="47" t="s">
        <v>23</v>
      </c>
      <c r="B4" s="49" t="s">
        <v>90</v>
      </c>
      <c r="C4" s="47" t="s">
        <v>24</v>
      </c>
      <c r="D4" s="43" t="s">
        <v>25</v>
      </c>
      <c r="E4" s="40" t="s">
        <v>78</v>
      </c>
      <c r="F4" s="38"/>
      <c r="G4" s="39"/>
      <c r="H4" s="18"/>
      <c r="I4" s="51" t="s">
        <v>39</v>
      </c>
      <c r="J4" s="49" t="s">
        <v>90</v>
      </c>
      <c r="K4" s="47" t="s">
        <v>24</v>
      </c>
      <c r="L4" s="43" t="s">
        <v>25</v>
      </c>
      <c r="M4" s="38" t="s">
        <v>77</v>
      </c>
      <c r="N4" s="38"/>
      <c r="O4" s="39"/>
    </row>
    <row r="5" spans="1:15" ht="48" customHeight="1">
      <c r="A5" s="48"/>
      <c r="B5" s="50"/>
      <c r="C5" s="48"/>
      <c r="D5" s="44"/>
      <c r="E5" s="6" t="s">
        <v>91</v>
      </c>
      <c r="F5" s="7" t="s">
        <v>82</v>
      </c>
      <c r="G5" s="7" t="s">
        <v>25</v>
      </c>
      <c r="H5" s="19"/>
      <c r="I5" s="52"/>
      <c r="J5" s="50"/>
      <c r="K5" s="48"/>
      <c r="L5" s="44"/>
      <c r="M5" s="15" t="s">
        <v>91</v>
      </c>
      <c r="N5" s="7" t="s">
        <v>81</v>
      </c>
      <c r="O5" s="7" t="s">
        <v>25</v>
      </c>
    </row>
    <row r="6" spans="1:15" ht="25.5" customHeight="1">
      <c r="A6" s="4" t="s">
        <v>26</v>
      </c>
      <c r="B6" s="3">
        <f>SUM(B7:B16)+SUM(J6:J16)</f>
        <v>33147</v>
      </c>
      <c r="C6" s="3">
        <f>SUM(C7:C16)+SUM(K6:K16)</f>
        <v>30496</v>
      </c>
      <c r="D6" s="35">
        <f>C6/B6*100</f>
        <v>92.00229281684616</v>
      </c>
      <c r="E6" s="3">
        <f>SUM(E7:E16)+SUM(M6:M16)</f>
        <v>11002</v>
      </c>
      <c r="F6" s="3">
        <f>SUM(F7:F16)+SUM(N6:N16)</f>
        <v>10953</v>
      </c>
      <c r="G6" s="35">
        <f>F6/E6*100</f>
        <v>99.5546264315579</v>
      </c>
      <c r="H6" s="10"/>
      <c r="I6" s="4" t="s">
        <v>35</v>
      </c>
      <c r="J6" s="3">
        <v>745</v>
      </c>
      <c r="K6" s="3">
        <v>692</v>
      </c>
      <c r="L6" s="35">
        <f>K6/J6*100</f>
        <v>92.88590604026845</v>
      </c>
      <c r="M6" s="3">
        <v>247</v>
      </c>
      <c r="N6" s="3">
        <v>244</v>
      </c>
      <c r="O6" s="35">
        <f>N6/M6*100</f>
        <v>98.78542510121457</v>
      </c>
    </row>
    <row r="7" spans="1:15" ht="25.5" customHeight="1">
      <c r="A7" s="4" t="s">
        <v>42</v>
      </c>
      <c r="B7" s="3">
        <v>6967</v>
      </c>
      <c r="C7" s="3">
        <v>6690</v>
      </c>
      <c r="D7" s="35">
        <f aca="true" t="shared" si="0" ref="D7:D16">C7/B7*100</f>
        <v>96.02411367877136</v>
      </c>
      <c r="E7" s="3">
        <v>2332</v>
      </c>
      <c r="F7" s="3">
        <v>2326</v>
      </c>
      <c r="G7" s="35">
        <f aca="true" t="shared" si="1" ref="G7:G16">F7/E7*100</f>
        <v>99.74271012006861</v>
      </c>
      <c r="H7" s="10"/>
      <c r="I7" s="4" t="s">
        <v>36</v>
      </c>
      <c r="J7" s="3">
        <v>1017</v>
      </c>
      <c r="K7" s="3">
        <v>945</v>
      </c>
      <c r="L7" s="35">
        <f aca="true" t="shared" si="2" ref="L7:L16">K7/J7*100</f>
        <v>92.92035398230088</v>
      </c>
      <c r="M7" s="3">
        <v>346</v>
      </c>
      <c r="N7" s="3">
        <v>345</v>
      </c>
      <c r="O7" s="35">
        <f aca="true" t="shared" si="3" ref="O7:O16">N7/M7*100</f>
        <v>99.71098265895954</v>
      </c>
    </row>
    <row r="8" spans="1:15" ht="25.5" customHeight="1">
      <c r="A8" s="4" t="s">
        <v>27</v>
      </c>
      <c r="B8" s="3">
        <v>2046</v>
      </c>
      <c r="C8" s="3">
        <v>1669</v>
      </c>
      <c r="D8" s="35">
        <f t="shared" si="0"/>
        <v>81.57380254154448</v>
      </c>
      <c r="E8" s="3">
        <v>692</v>
      </c>
      <c r="F8" s="3">
        <v>688</v>
      </c>
      <c r="G8" s="35">
        <f t="shared" si="1"/>
        <v>99.42196531791907</v>
      </c>
      <c r="H8" s="10"/>
      <c r="I8" s="4" t="s">
        <v>41</v>
      </c>
      <c r="J8" s="3">
        <v>1015</v>
      </c>
      <c r="K8" s="3">
        <v>951</v>
      </c>
      <c r="L8" s="35">
        <f t="shared" si="2"/>
        <v>93.69458128078819</v>
      </c>
      <c r="M8" s="3">
        <v>336</v>
      </c>
      <c r="N8" s="3">
        <v>334</v>
      </c>
      <c r="O8" s="35">
        <f t="shared" si="3"/>
        <v>99.40476190476191</v>
      </c>
    </row>
    <row r="9" spans="1:15" ht="25.5" customHeight="1">
      <c r="A9" s="4" t="s">
        <v>28</v>
      </c>
      <c r="B9" s="3">
        <v>2147</v>
      </c>
      <c r="C9" s="3">
        <v>1783</v>
      </c>
      <c r="D9" s="35">
        <f t="shared" si="0"/>
        <v>83.04611085235211</v>
      </c>
      <c r="E9" s="3">
        <v>699</v>
      </c>
      <c r="F9" s="3">
        <v>695</v>
      </c>
      <c r="G9" s="35">
        <f t="shared" si="1"/>
        <v>99.4277539341917</v>
      </c>
      <c r="H9" s="10"/>
      <c r="I9" s="4" t="s">
        <v>37</v>
      </c>
      <c r="J9" s="3">
        <v>612</v>
      </c>
      <c r="K9" s="3">
        <v>565</v>
      </c>
      <c r="L9" s="35">
        <f t="shared" si="2"/>
        <v>92.3202614379085</v>
      </c>
      <c r="M9" s="3">
        <v>214</v>
      </c>
      <c r="N9" s="3">
        <v>213</v>
      </c>
      <c r="O9" s="35">
        <f t="shared" si="3"/>
        <v>99.53271028037383</v>
      </c>
    </row>
    <row r="10" spans="1:15" ht="25.5" customHeight="1">
      <c r="A10" s="4" t="s">
        <v>29</v>
      </c>
      <c r="B10" s="3">
        <v>2008</v>
      </c>
      <c r="C10" s="3">
        <v>1869</v>
      </c>
      <c r="D10" s="35">
        <f t="shared" si="0"/>
        <v>93.07768924302789</v>
      </c>
      <c r="E10" s="3">
        <v>668</v>
      </c>
      <c r="F10" s="3">
        <v>666</v>
      </c>
      <c r="G10" s="35">
        <f t="shared" si="1"/>
        <v>99.7005988023952</v>
      </c>
      <c r="H10" s="10"/>
      <c r="I10" s="4" t="s">
        <v>79</v>
      </c>
      <c r="J10" s="3">
        <v>3169</v>
      </c>
      <c r="K10" s="3">
        <v>3029</v>
      </c>
      <c r="L10" s="35">
        <f t="shared" si="2"/>
        <v>95.58220258756705</v>
      </c>
      <c r="M10" s="3">
        <v>1055</v>
      </c>
      <c r="N10" s="3">
        <v>1053</v>
      </c>
      <c r="O10" s="35">
        <f t="shared" si="3"/>
        <v>99.81042654028435</v>
      </c>
    </row>
    <row r="11" spans="1:15" ht="25.5" customHeight="1">
      <c r="A11" s="4" t="s">
        <v>30</v>
      </c>
      <c r="B11" s="3">
        <v>722</v>
      </c>
      <c r="C11" s="3">
        <v>595</v>
      </c>
      <c r="D11" s="35">
        <f t="shared" si="0"/>
        <v>82.40997229916897</v>
      </c>
      <c r="E11" s="3">
        <v>266</v>
      </c>
      <c r="F11" s="3">
        <v>264</v>
      </c>
      <c r="G11" s="35">
        <f t="shared" si="1"/>
        <v>99.24812030075188</v>
      </c>
      <c r="H11" s="10"/>
      <c r="I11" s="4" t="s">
        <v>40</v>
      </c>
      <c r="J11" s="3">
        <v>926</v>
      </c>
      <c r="K11" s="3">
        <v>864</v>
      </c>
      <c r="L11" s="35">
        <f t="shared" si="2"/>
        <v>93.30453563714903</v>
      </c>
      <c r="M11" s="3">
        <v>290</v>
      </c>
      <c r="N11" s="3">
        <v>289</v>
      </c>
      <c r="O11" s="35">
        <f t="shared" si="3"/>
        <v>99.6551724137931</v>
      </c>
    </row>
    <row r="12" spans="1:15" ht="25.5" customHeight="1">
      <c r="A12" s="4" t="s">
        <v>31</v>
      </c>
      <c r="B12" s="3">
        <v>1985</v>
      </c>
      <c r="C12" s="3">
        <v>1841</v>
      </c>
      <c r="D12" s="35">
        <f t="shared" si="0"/>
        <v>92.7455919395466</v>
      </c>
      <c r="E12" s="3">
        <v>664</v>
      </c>
      <c r="F12" s="3">
        <v>663</v>
      </c>
      <c r="G12" s="35">
        <f t="shared" si="1"/>
        <v>99.84939759036145</v>
      </c>
      <c r="H12" s="10"/>
      <c r="I12" s="4" t="s">
        <v>43</v>
      </c>
      <c r="J12" s="3">
        <v>1141</v>
      </c>
      <c r="K12" s="3">
        <v>999</v>
      </c>
      <c r="L12" s="35">
        <f t="shared" si="2"/>
        <v>87.55477651183172</v>
      </c>
      <c r="M12" s="3">
        <v>386</v>
      </c>
      <c r="N12" s="3">
        <v>385</v>
      </c>
      <c r="O12" s="35">
        <f t="shared" si="3"/>
        <v>99.74093264248705</v>
      </c>
    </row>
    <row r="13" spans="1:15" ht="25.5" customHeight="1">
      <c r="A13" s="4" t="s">
        <v>32</v>
      </c>
      <c r="B13" s="3">
        <v>642</v>
      </c>
      <c r="C13" s="3">
        <v>561</v>
      </c>
      <c r="D13" s="35">
        <f t="shared" si="0"/>
        <v>87.38317757009347</v>
      </c>
      <c r="E13" s="3">
        <v>195</v>
      </c>
      <c r="F13" s="3">
        <v>193</v>
      </c>
      <c r="G13" s="35">
        <f t="shared" si="1"/>
        <v>98.97435897435898</v>
      </c>
      <c r="H13" s="10"/>
      <c r="I13" s="4" t="s">
        <v>44</v>
      </c>
      <c r="J13" s="3">
        <v>1115</v>
      </c>
      <c r="K13" s="3">
        <v>1019</v>
      </c>
      <c r="L13" s="35">
        <f t="shared" si="2"/>
        <v>91.39013452914799</v>
      </c>
      <c r="M13" s="3">
        <v>355</v>
      </c>
      <c r="N13" s="3">
        <v>351</v>
      </c>
      <c r="O13" s="35">
        <f t="shared" si="3"/>
        <v>98.87323943661971</v>
      </c>
    </row>
    <row r="14" spans="1:15" ht="25.5" customHeight="1">
      <c r="A14" s="4" t="s">
        <v>33</v>
      </c>
      <c r="B14" s="3">
        <v>351</v>
      </c>
      <c r="C14" s="3">
        <v>320</v>
      </c>
      <c r="D14" s="35">
        <f t="shared" si="0"/>
        <v>91.16809116809117</v>
      </c>
      <c r="E14" s="3">
        <v>115</v>
      </c>
      <c r="F14" s="3">
        <v>113</v>
      </c>
      <c r="G14" s="35">
        <f t="shared" si="1"/>
        <v>98.26086956521739</v>
      </c>
      <c r="H14" s="10"/>
      <c r="I14" s="4" t="s">
        <v>45</v>
      </c>
      <c r="J14" s="3">
        <v>479</v>
      </c>
      <c r="K14" s="3">
        <v>450</v>
      </c>
      <c r="L14" s="35">
        <f t="shared" si="2"/>
        <v>93.94572025052193</v>
      </c>
      <c r="M14" s="3">
        <v>166</v>
      </c>
      <c r="N14" s="3">
        <v>165</v>
      </c>
      <c r="O14" s="35">
        <f t="shared" si="3"/>
        <v>99.3975903614458</v>
      </c>
    </row>
    <row r="15" spans="1:15" ht="25.5" customHeight="1">
      <c r="A15" s="23" t="s">
        <v>38</v>
      </c>
      <c r="B15" s="8">
        <v>789</v>
      </c>
      <c r="C15" s="8">
        <v>704</v>
      </c>
      <c r="D15" s="36">
        <f t="shared" si="0"/>
        <v>89.22686945500634</v>
      </c>
      <c r="E15" s="8">
        <v>245</v>
      </c>
      <c r="F15" s="8">
        <v>243</v>
      </c>
      <c r="G15" s="36">
        <f t="shared" si="1"/>
        <v>99.18367346938776</v>
      </c>
      <c r="H15" s="10"/>
      <c r="I15" s="23" t="s">
        <v>47</v>
      </c>
      <c r="J15" s="8">
        <v>2040</v>
      </c>
      <c r="K15" s="8">
        <v>1971</v>
      </c>
      <c r="L15" s="36">
        <f t="shared" si="2"/>
        <v>96.61764705882354</v>
      </c>
      <c r="M15" s="8">
        <v>654</v>
      </c>
      <c r="N15" s="8">
        <v>653</v>
      </c>
      <c r="O15" s="36">
        <f t="shared" si="3"/>
        <v>99.84709480122325</v>
      </c>
    </row>
    <row r="16" spans="1:15" ht="25.5" customHeight="1">
      <c r="A16" s="4" t="s">
        <v>34</v>
      </c>
      <c r="B16" s="3">
        <v>1037</v>
      </c>
      <c r="C16" s="3">
        <v>920</v>
      </c>
      <c r="D16" s="35">
        <f t="shared" si="0"/>
        <v>88.71745419479267</v>
      </c>
      <c r="E16" s="3">
        <v>343</v>
      </c>
      <c r="F16" s="3">
        <v>341</v>
      </c>
      <c r="G16" s="35">
        <f t="shared" si="1"/>
        <v>99.41690962099126</v>
      </c>
      <c r="H16" s="37"/>
      <c r="I16" s="4" t="s">
        <v>46</v>
      </c>
      <c r="J16" s="3">
        <v>2194</v>
      </c>
      <c r="K16" s="3">
        <v>2059</v>
      </c>
      <c r="L16" s="35">
        <f t="shared" si="2"/>
        <v>93.8468550592525</v>
      </c>
      <c r="M16" s="3">
        <v>734</v>
      </c>
      <c r="N16" s="3">
        <v>729</v>
      </c>
      <c r="O16" s="35">
        <f t="shared" si="3"/>
        <v>99.31880108991825</v>
      </c>
    </row>
  </sheetData>
  <mergeCells count="12">
    <mergeCell ref="J4:J5"/>
    <mergeCell ref="K4:K5"/>
    <mergeCell ref="M4:O4"/>
    <mergeCell ref="E4:G4"/>
    <mergeCell ref="A1:O1"/>
    <mergeCell ref="D4:D5"/>
    <mergeCell ref="L4:L5"/>
    <mergeCell ref="A2:O2"/>
    <mergeCell ref="A4:A5"/>
    <mergeCell ref="B4:B5"/>
    <mergeCell ref="C4:C5"/>
    <mergeCell ref="I4:I5"/>
  </mergeCells>
  <printOptions/>
  <pageMargins left="0.7874015748031497" right="0" top="0.7874015748031497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I17"/>
  <sheetViews>
    <sheetView workbookViewId="0" topLeftCell="A1">
      <selection activeCell="M10" sqref="M10"/>
    </sheetView>
  </sheetViews>
  <sheetFormatPr defaultColWidth="9.00390625" defaultRowHeight="14.25"/>
  <cols>
    <col min="1" max="1" width="15.25390625" style="0" customWidth="1"/>
    <col min="2" max="2" width="13.375" style="0" customWidth="1"/>
    <col min="3" max="3" width="13.375" style="24" customWidth="1"/>
    <col min="4" max="4" width="13.375" style="31" customWidth="1"/>
    <col min="5" max="5" width="2.00390625" style="0" customWidth="1"/>
    <col min="6" max="6" width="15.25390625" style="0" customWidth="1"/>
    <col min="7" max="7" width="13.375" style="0" customWidth="1"/>
    <col min="8" max="9" width="13.375" style="24" customWidth="1"/>
  </cols>
  <sheetData>
    <row r="1" ht="18.75">
      <c r="A1" s="17" t="s">
        <v>84</v>
      </c>
    </row>
    <row r="2" spans="1:9" ht="25.5" customHeight="1">
      <c r="A2" s="45" t="s">
        <v>93</v>
      </c>
      <c r="B2" s="53"/>
      <c r="C2" s="53"/>
      <c r="D2" s="53"/>
      <c r="E2" s="53"/>
      <c r="F2" s="53"/>
      <c r="G2" s="53"/>
      <c r="H2" s="53"/>
      <c r="I2" s="53"/>
    </row>
    <row r="3" spans="1:9" ht="18" customHeight="1">
      <c r="A3" s="1"/>
      <c r="B3" s="1"/>
      <c r="C3" s="27"/>
      <c r="D3" s="32"/>
      <c r="E3" s="1"/>
      <c r="F3" s="1"/>
      <c r="G3" s="1"/>
      <c r="H3" s="27"/>
      <c r="I3" s="27"/>
    </row>
    <row r="4" spans="1:9" s="2" customFormat="1" ht="56.25" customHeight="1">
      <c r="A4" s="11" t="s">
        <v>86</v>
      </c>
      <c r="B4" s="12" t="s">
        <v>0</v>
      </c>
      <c r="C4" s="28" t="s">
        <v>1</v>
      </c>
      <c r="D4" s="33" t="s">
        <v>2</v>
      </c>
      <c r="E4" s="13"/>
      <c r="F4" s="11" t="s">
        <v>87</v>
      </c>
      <c r="G4" s="12" t="s">
        <v>0</v>
      </c>
      <c r="H4" s="28" t="s">
        <v>1</v>
      </c>
      <c r="I4" s="28" t="s">
        <v>2</v>
      </c>
    </row>
    <row r="5" spans="1:9" s="2" customFormat="1" ht="26.25" customHeight="1">
      <c r="A5" s="3" t="s">
        <v>53</v>
      </c>
      <c r="B5" s="3">
        <f>SUM(B6:B17)+SUM(G5:G16)</f>
        <v>56141</v>
      </c>
      <c r="C5" s="3">
        <f>SUM(C6:C17)+SUM(H5:H16)</f>
        <v>10584</v>
      </c>
      <c r="D5" s="34">
        <v>57821</v>
      </c>
      <c r="E5" s="14"/>
      <c r="F5" s="3" t="s">
        <v>54</v>
      </c>
      <c r="G5" s="3">
        <v>1489</v>
      </c>
      <c r="H5" s="25">
        <v>315</v>
      </c>
      <c r="I5" s="25">
        <v>1590</v>
      </c>
    </row>
    <row r="6" spans="1:9" s="2" customFormat="1" ht="26.25" customHeight="1">
      <c r="A6" s="3" t="s">
        <v>55</v>
      </c>
      <c r="B6" s="3">
        <v>3458</v>
      </c>
      <c r="C6" s="25">
        <v>462</v>
      </c>
      <c r="D6" s="34">
        <v>3347</v>
      </c>
      <c r="E6" s="14"/>
      <c r="F6" s="3" t="s">
        <v>56</v>
      </c>
      <c r="G6" s="3">
        <v>917</v>
      </c>
      <c r="H6" s="25">
        <v>189</v>
      </c>
      <c r="I6" s="25">
        <v>949</v>
      </c>
    </row>
    <row r="7" spans="1:9" s="2" customFormat="1" ht="26.25" customHeight="1">
      <c r="A7" s="3" t="s">
        <v>57</v>
      </c>
      <c r="B7" s="3">
        <v>2766</v>
      </c>
      <c r="C7" s="25">
        <v>346.5</v>
      </c>
      <c r="D7" s="34">
        <v>2638.5</v>
      </c>
      <c r="E7" s="14"/>
      <c r="F7" s="3" t="s">
        <v>58</v>
      </c>
      <c r="G7" s="3">
        <v>1868</v>
      </c>
      <c r="H7" s="25">
        <v>367.5</v>
      </c>
      <c r="I7" s="25">
        <v>1991.5</v>
      </c>
    </row>
    <row r="8" spans="1:9" s="2" customFormat="1" ht="26.25" customHeight="1">
      <c r="A8" s="3" t="s">
        <v>89</v>
      </c>
      <c r="B8" s="3">
        <v>1043</v>
      </c>
      <c r="C8" s="25">
        <v>115.5</v>
      </c>
      <c r="D8" s="34">
        <v>1041.5</v>
      </c>
      <c r="E8" s="14"/>
      <c r="F8" s="9" t="s">
        <v>60</v>
      </c>
      <c r="G8" s="3">
        <v>1667</v>
      </c>
      <c r="H8" s="25">
        <v>315</v>
      </c>
      <c r="I8" s="25">
        <v>1722</v>
      </c>
    </row>
    <row r="9" spans="1:9" s="2" customFormat="1" ht="26.25" customHeight="1">
      <c r="A9" s="3" t="s">
        <v>59</v>
      </c>
      <c r="B9" s="3">
        <v>7203</v>
      </c>
      <c r="C9" s="25">
        <v>1554</v>
      </c>
      <c r="D9" s="34">
        <v>7436</v>
      </c>
      <c r="E9" s="14"/>
      <c r="F9" s="3" t="s">
        <v>62</v>
      </c>
      <c r="G9" s="3">
        <v>766</v>
      </c>
      <c r="H9" s="25">
        <v>157.5</v>
      </c>
      <c r="I9" s="25">
        <v>793.5</v>
      </c>
    </row>
    <row r="10" spans="1:9" s="2" customFormat="1" ht="26.25" customHeight="1">
      <c r="A10" s="3" t="s">
        <v>61</v>
      </c>
      <c r="B10" s="3">
        <v>3156</v>
      </c>
      <c r="C10" s="25">
        <v>682.5</v>
      </c>
      <c r="D10" s="34">
        <v>3353.5</v>
      </c>
      <c r="E10" s="14"/>
      <c r="F10" s="3" t="s">
        <v>64</v>
      </c>
      <c r="G10" s="3">
        <f>6137+318</f>
        <v>6455</v>
      </c>
      <c r="H10" s="25">
        <v>1155</v>
      </c>
      <c r="I10" s="25">
        <v>6605</v>
      </c>
    </row>
    <row r="11" spans="1:9" s="2" customFormat="1" ht="26.25" customHeight="1">
      <c r="A11" s="3" t="s">
        <v>63</v>
      </c>
      <c r="B11" s="3">
        <v>2708</v>
      </c>
      <c r="C11" s="25">
        <v>525</v>
      </c>
      <c r="D11" s="34">
        <v>2818</v>
      </c>
      <c r="E11" s="14"/>
      <c r="F11" s="3" t="s">
        <v>66</v>
      </c>
      <c r="G11" s="3">
        <v>1481</v>
      </c>
      <c r="H11" s="25">
        <v>262.5</v>
      </c>
      <c r="I11" s="25">
        <v>1510.5</v>
      </c>
    </row>
    <row r="12" spans="1:9" s="2" customFormat="1" ht="26.25" customHeight="1">
      <c r="A12" s="3" t="s">
        <v>65</v>
      </c>
      <c r="B12" s="3">
        <v>3711</v>
      </c>
      <c r="C12" s="25">
        <v>682.5</v>
      </c>
      <c r="D12" s="34">
        <v>3806.5</v>
      </c>
      <c r="E12" s="14"/>
      <c r="F12" s="3" t="s">
        <v>68</v>
      </c>
      <c r="G12" s="3">
        <v>2058</v>
      </c>
      <c r="H12" s="25">
        <v>367.5</v>
      </c>
      <c r="I12" s="25">
        <v>2090.5</v>
      </c>
    </row>
    <row r="13" spans="1:9" s="2" customFormat="1" ht="26.25" customHeight="1">
      <c r="A13" s="3" t="s">
        <v>67</v>
      </c>
      <c r="B13" s="3">
        <v>900</v>
      </c>
      <c r="C13" s="25">
        <v>210</v>
      </c>
      <c r="D13" s="34">
        <v>945</v>
      </c>
      <c r="E13" s="14"/>
      <c r="F13" s="3" t="s">
        <v>70</v>
      </c>
      <c r="G13" s="3">
        <v>1671</v>
      </c>
      <c r="H13" s="25">
        <v>315</v>
      </c>
      <c r="I13" s="25">
        <v>1722</v>
      </c>
    </row>
    <row r="14" spans="1:9" s="2" customFormat="1" ht="26.25" customHeight="1">
      <c r="A14" s="3" t="s">
        <v>69</v>
      </c>
      <c r="B14" s="3">
        <v>3589</v>
      </c>
      <c r="C14" s="25">
        <v>735</v>
      </c>
      <c r="D14" s="34">
        <v>3813</v>
      </c>
      <c r="E14" s="14"/>
      <c r="F14" s="3" t="s">
        <v>71</v>
      </c>
      <c r="G14" s="3">
        <v>587</v>
      </c>
      <c r="H14" s="25">
        <v>126</v>
      </c>
      <c r="I14" s="25">
        <v>643</v>
      </c>
    </row>
    <row r="15" spans="1:9" s="2" customFormat="1" ht="26.25" customHeight="1">
      <c r="A15" s="8" t="s">
        <v>72</v>
      </c>
      <c r="B15" s="3">
        <v>750</v>
      </c>
      <c r="C15" s="25">
        <v>157.5</v>
      </c>
      <c r="D15" s="34">
        <v>783.5</v>
      </c>
      <c r="E15" s="14"/>
      <c r="F15" s="8" t="s">
        <v>73</v>
      </c>
      <c r="G15" s="8">
        <v>3302</v>
      </c>
      <c r="H15" s="25">
        <v>630</v>
      </c>
      <c r="I15" s="25">
        <v>3456</v>
      </c>
    </row>
    <row r="16" spans="1:9" s="2" customFormat="1" ht="26.25" customHeight="1">
      <c r="A16" s="9" t="s">
        <v>74</v>
      </c>
      <c r="B16" s="8">
        <v>331</v>
      </c>
      <c r="C16" s="29">
        <v>94.5</v>
      </c>
      <c r="D16" s="34">
        <v>377.5</v>
      </c>
      <c r="E16" s="54"/>
      <c r="F16" s="9" t="s">
        <v>75</v>
      </c>
      <c r="G16" s="9">
        <v>3409</v>
      </c>
      <c r="H16" s="29">
        <v>630</v>
      </c>
      <c r="I16" s="29">
        <v>3484</v>
      </c>
    </row>
    <row r="17" spans="1:9" s="2" customFormat="1" ht="26.25" customHeight="1">
      <c r="A17" s="9" t="s">
        <v>76</v>
      </c>
      <c r="B17" s="9">
        <v>856</v>
      </c>
      <c r="C17" s="30">
        <v>189</v>
      </c>
      <c r="D17" s="34">
        <v>904</v>
      </c>
      <c r="E17" s="54"/>
      <c r="F17" s="22"/>
      <c r="G17" s="22"/>
      <c r="H17" s="30"/>
      <c r="I17" s="30"/>
    </row>
  </sheetData>
  <mergeCells count="2">
    <mergeCell ref="A2:I2"/>
    <mergeCell ref="E16:E17"/>
  </mergeCells>
  <printOptions/>
  <pageMargins left="1.1023622047244095" right="0.31496062992125984" top="0.7874015748031497" bottom="0" header="0.5118110236220472" footer="0.5118110236220472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6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14.625" style="0" customWidth="1"/>
    <col min="2" max="2" width="15.625" style="0" customWidth="1"/>
    <col min="3" max="3" width="15.625" style="24" customWidth="1"/>
    <col min="4" max="4" width="15.625" style="0" customWidth="1"/>
    <col min="5" max="5" width="3.125" style="0" customWidth="1"/>
    <col min="6" max="7" width="15.625" style="0" customWidth="1"/>
    <col min="8" max="8" width="15.625" style="24" customWidth="1"/>
    <col min="9" max="9" width="15.625" style="0" customWidth="1"/>
  </cols>
  <sheetData>
    <row r="1" ht="24" customHeight="1">
      <c r="A1" s="17" t="s">
        <v>85</v>
      </c>
    </row>
    <row r="2" spans="1:9" ht="25.5" customHeight="1">
      <c r="A2" s="45" t="s">
        <v>94</v>
      </c>
      <c r="B2" s="46"/>
      <c r="C2" s="46"/>
      <c r="D2" s="46"/>
      <c r="E2" s="46"/>
      <c r="F2" s="46"/>
      <c r="G2" s="46"/>
      <c r="H2" s="46"/>
      <c r="I2" s="46"/>
    </row>
    <row r="3" ht="27" customHeight="1">
      <c r="E3" s="21"/>
    </row>
    <row r="4" spans="1:10" ht="27" customHeight="1">
      <c r="A4" s="57" t="s">
        <v>22</v>
      </c>
      <c r="B4" s="61" t="s">
        <v>88</v>
      </c>
      <c r="C4" s="55" t="s">
        <v>17</v>
      </c>
      <c r="D4" s="56"/>
      <c r="E4" s="5"/>
      <c r="F4" s="57" t="s">
        <v>22</v>
      </c>
      <c r="G4" s="59" t="s">
        <v>88</v>
      </c>
      <c r="H4" s="60" t="s">
        <v>17</v>
      </c>
      <c r="I4" s="60"/>
      <c r="J4" s="2"/>
    </row>
    <row r="5" spans="1:10" ht="39" customHeight="1">
      <c r="A5" s="58"/>
      <c r="B5" s="62"/>
      <c r="C5" s="25" t="s">
        <v>18</v>
      </c>
      <c r="D5" s="3" t="s">
        <v>20</v>
      </c>
      <c r="E5" s="5"/>
      <c r="F5" s="58"/>
      <c r="G5" s="59"/>
      <c r="H5" s="25" t="s">
        <v>18</v>
      </c>
      <c r="I5" s="3" t="s">
        <v>20</v>
      </c>
      <c r="J5" s="2"/>
    </row>
    <row r="6" spans="1:10" ht="30" customHeight="1">
      <c r="A6" s="3" t="s">
        <v>21</v>
      </c>
      <c r="B6" s="3">
        <f>SUM(B7:B16)+SUM(G6:G16)</f>
        <v>8904</v>
      </c>
      <c r="C6" s="25">
        <f>SUM(C7:C16)+SUM(H6:H16)</f>
        <v>196.60000000000002</v>
      </c>
      <c r="D6" s="3">
        <f>SUM(D7:D16)+SUM(I6:I16)</f>
        <v>8904</v>
      </c>
      <c r="E6" s="5"/>
      <c r="F6" s="3" t="s">
        <v>49</v>
      </c>
      <c r="G6" s="3">
        <v>157</v>
      </c>
      <c r="H6" s="25">
        <f>G6/50+1</f>
        <v>4.140000000000001</v>
      </c>
      <c r="I6" s="3">
        <v>157</v>
      </c>
      <c r="J6" s="2"/>
    </row>
    <row r="7" spans="1:10" ht="30" customHeight="1">
      <c r="A7" s="3" t="s">
        <v>19</v>
      </c>
      <c r="B7" s="3">
        <f>573+474+117+1321</f>
        <v>2485</v>
      </c>
      <c r="C7" s="25">
        <f>B7/50+1</f>
        <v>50.7</v>
      </c>
      <c r="D7" s="3">
        <f>573+474+117+1321</f>
        <v>2485</v>
      </c>
      <c r="E7" s="5"/>
      <c r="F7" s="3" t="s">
        <v>48</v>
      </c>
      <c r="G7" s="3">
        <v>244</v>
      </c>
      <c r="H7" s="25">
        <f aca="true" t="shared" si="0" ref="H7:H16">G7/50+1</f>
        <v>5.88</v>
      </c>
      <c r="I7" s="3">
        <v>244</v>
      </c>
      <c r="J7" s="2"/>
    </row>
    <row r="8" spans="1:10" ht="30" customHeight="1">
      <c r="A8" s="3" t="s">
        <v>12</v>
      </c>
      <c r="B8" s="3">
        <v>485</v>
      </c>
      <c r="C8" s="25">
        <f aca="true" t="shared" si="1" ref="C8:C16">B8/50+1</f>
        <v>10.7</v>
      </c>
      <c r="D8" s="3">
        <v>485</v>
      </c>
      <c r="E8" s="5"/>
      <c r="F8" s="3" t="s">
        <v>8</v>
      </c>
      <c r="G8" s="3">
        <v>260</v>
      </c>
      <c r="H8" s="25">
        <f t="shared" si="0"/>
        <v>6.2</v>
      </c>
      <c r="I8" s="3">
        <v>260</v>
      </c>
      <c r="J8" s="2"/>
    </row>
    <row r="9" spans="1:10" ht="30" customHeight="1">
      <c r="A9" s="3" t="s">
        <v>3</v>
      </c>
      <c r="B9" s="3">
        <v>415</v>
      </c>
      <c r="C9" s="25">
        <f t="shared" si="1"/>
        <v>9.3</v>
      </c>
      <c r="D9" s="3">
        <v>415</v>
      </c>
      <c r="E9" s="5"/>
      <c r="F9" s="3" t="s">
        <v>6</v>
      </c>
      <c r="G9" s="3">
        <v>130</v>
      </c>
      <c r="H9" s="25">
        <v>3</v>
      </c>
      <c r="I9" s="3">
        <v>130</v>
      </c>
      <c r="J9" s="2"/>
    </row>
    <row r="10" spans="1:10" ht="30" customHeight="1">
      <c r="A10" s="3" t="s">
        <v>4</v>
      </c>
      <c r="B10" s="3">
        <v>587</v>
      </c>
      <c r="C10" s="25">
        <f t="shared" si="1"/>
        <v>12.74</v>
      </c>
      <c r="D10" s="3">
        <v>587</v>
      </c>
      <c r="E10" s="5"/>
      <c r="F10" s="3" t="s">
        <v>7</v>
      </c>
      <c r="G10" s="3">
        <f>929+76</f>
        <v>1005</v>
      </c>
      <c r="H10" s="25">
        <f t="shared" si="0"/>
        <v>21.1</v>
      </c>
      <c r="I10" s="3">
        <v>1005</v>
      </c>
      <c r="J10" s="2"/>
    </row>
    <row r="11" spans="1:11" ht="30" customHeight="1">
      <c r="A11" s="3" t="s">
        <v>13</v>
      </c>
      <c r="B11" s="3">
        <v>165</v>
      </c>
      <c r="C11" s="25">
        <f t="shared" si="1"/>
        <v>4.3</v>
      </c>
      <c r="D11" s="3">
        <v>165</v>
      </c>
      <c r="E11" s="5"/>
      <c r="F11" s="16" t="s">
        <v>80</v>
      </c>
      <c r="G11" s="16">
        <v>233</v>
      </c>
      <c r="H11" s="25">
        <f t="shared" si="0"/>
        <v>5.66</v>
      </c>
      <c r="I11" s="16">
        <v>233</v>
      </c>
      <c r="J11" s="2"/>
      <c r="K11" s="26"/>
    </row>
    <row r="12" spans="1:10" ht="30" customHeight="1">
      <c r="A12" s="3" t="s">
        <v>9</v>
      </c>
      <c r="B12" s="3">
        <v>511</v>
      </c>
      <c r="C12" s="25">
        <f t="shared" si="1"/>
        <v>11.22</v>
      </c>
      <c r="D12" s="3">
        <v>511</v>
      </c>
      <c r="E12" s="5"/>
      <c r="F12" s="3" t="s">
        <v>50</v>
      </c>
      <c r="G12" s="3">
        <v>335</v>
      </c>
      <c r="H12" s="25">
        <f t="shared" si="0"/>
        <v>7.7</v>
      </c>
      <c r="I12" s="3">
        <v>335</v>
      </c>
      <c r="J12" s="2"/>
    </row>
    <row r="13" spans="1:10" ht="30" customHeight="1">
      <c r="A13" s="3" t="s">
        <v>14</v>
      </c>
      <c r="B13" s="3">
        <v>124</v>
      </c>
      <c r="C13" s="25">
        <f t="shared" si="1"/>
        <v>3.48</v>
      </c>
      <c r="D13" s="3">
        <v>124</v>
      </c>
      <c r="E13" s="5"/>
      <c r="F13" s="3" t="s">
        <v>10</v>
      </c>
      <c r="G13" s="3">
        <v>264</v>
      </c>
      <c r="H13" s="25">
        <f t="shared" si="0"/>
        <v>6.28</v>
      </c>
      <c r="I13" s="3">
        <v>264</v>
      </c>
      <c r="J13" s="2"/>
    </row>
    <row r="14" spans="1:10" ht="30" customHeight="1">
      <c r="A14" s="3" t="s">
        <v>15</v>
      </c>
      <c r="B14" s="3">
        <v>48</v>
      </c>
      <c r="C14" s="25">
        <v>1</v>
      </c>
      <c r="D14" s="3">
        <v>48</v>
      </c>
      <c r="E14" s="5"/>
      <c r="F14" s="3" t="s">
        <v>11</v>
      </c>
      <c r="G14" s="3">
        <v>70</v>
      </c>
      <c r="H14" s="25">
        <f t="shared" si="0"/>
        <v>2.4</v>
      </c>
      <c r="I14" s="3">
        <v>70</v>
      </c>
      <c r="J14" s="2"/>
    </row>
    <row r="15" spans="1:10" ht="30" customHeight="1">
      <c r="A15" s="3" t="s">
        <v>16</v>
      </c>
      <c r="B15" s="3">
        <v>141</v>
      </c>
      <c r="C15" s="25">
        <v>3</v>
      </c>
      <c r="D15" s="3">
        <v>141</v>
      </c>
      <c r="E15" s="5"/>
      <c r="F15" s="3" t="s">
        <v>51</v>
      </c>
      <c r="G15" s="3">
        <v>476</v>
      </c>
      <c r="H15" s="25">
        <f t="shared" si="0"/>
        <v>10.52</v>
      </c>
      <c r="I15" s="3">
        <v>476</v>
      </c>
      <c r="J15" s="2"/>
    </row>
    <row r="16" spans="1:10" ht="30" customHeight="1">
      <c r="A16" s="3" t="s">
        <v>5</v>
      </c>
      <c r="B16" s="3">
        <v>214</v>
      </c>
      <c r="C16" s="25">
        <f t="shared" si="1"/>
        <v>5.28</v>
      </c>
      <c r="D16" s="3">
        <v>214</v>
      </c>
      <c r="E16" s="20"/>
      <c r="F16" s="3" t="s">
        <v>52</v>
      </c>
      <c r="G16" s="3">
        <v>555</v>
      </c>
      <c r="H16" s="25">
        <v>12</v>
      </c>
      <c r="I16" s="3">
        <v>555</v>
      </c>
      <c r="J16" s="2"/>
    </row>
  </sheetData>
  <mergeCells count="7">
    <mergeCell ref="A2:I2"/>
    <mergeCell ref="C4:D4"/>
    <mergeCell ref="F4:F5"/>
    <mergeCell ref="G4:G5"/>
    <mergeCell ref="H4:I4"/>
    <mergeCell ref="A4:A5"/>
    <mergeCell ref="B4:B5"/>
  </mergeCells>
  <printOptions/>
  <pageMargins left="1.05" right="0" top="0.7874015748031497" bottom="0.3937007874015748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yqp</dc:creator>
  <cp:keywords/>
  <dc:description/>
  <cp:lastModifiedBy>NMC</cp:lastModifiedBy>
  <cp:lastPrinted>2015-01-21T07:51:18Z</cp:lastPrinted>
  <dcterms:created xsi:type="dcterms:W3CDTF">2003-01-02T08:47:38Z</dcterms:created>
  <dcterms:modified xsi:type="dcterms:W3CDTF">2015-01-21T07:52:24Z</dcterms:modified>
  <cp:category/>
  <cp:version/>
  <cp:contentType/>
  <cp:contentStatus/>
</cp:coreProperties>
</file>